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cpacfilesv\経営事業課専用\10_北九州文化芸術活動支援事業\R6 次世代育成事業\02_要綱・要領・様式・募集案内\"/>
    </mc:Choice>
  </mc:AlternateContent>
  <bookViews>
    <workbookView xWindow="-108" yWindow="-108" windowWidth="23256" windowHeight="12456" firstSheet="1" activeTab="3"/>
  </bookViews>
  <sheets>
    <sheet name="※初めにお読みください" sheetId="11" r:id="rId1"/>
    <sheet name="様式1（申請書）" sheetId="12" r:id="rId2"/>
    <sheet name="様式1-2（事業詳細）" sheetId="1" r:id="rId3"/>
    <sheet name="様式1-3（収支予算書）" sheetId="8" r:id="rId4"/>
    <sheet name="様式1-4（申請者情報・個人）" sheetId="9" r:id="rId5"/>
    <sheet name="様式1-5（申請者情報・団体）" sheetId="14" r:id="rId6"/>
  </sheets>
  <definedNames>
    <definedName name="_xlnm.Print_Area" localSheetId="0">※初めにお読みください!$A$1:$I$10</definedName>
    <definedName name="_xlnm.Print_Area" localSheetId="1">'様式1（申請書）'!$A$1:$L$28</definedName>
    <definedName name="_xlnm.Print_Area" localSheetId="2">'様式1-2（事業詳細）'!$A$1:$H$24</definedName>
    <definedName name="_xlnm.Print_Area" localSheetId="3">'様式1-3（収支予算書）'!$A$1:$X$67</definedName>
    <definedName name="_xlnm.Print_Area" localSheetId="4">'様式1-4（申請者情報・個人）'!$A$1:$C$22</definedName>
    <definedName name="_xlnm.Print_Area" localSheetId="5">'様式1-5（申請者情報・団体）'!$A$1:$E$29</definedName>
  </definedNames>
  <calcPr calcId="162913" refMode="R1C1"/>
</workbook>
</file>

<file path=xl/calcChain.xml><?xml version="1.0" encoding="utf-8"?>
<calcChain xmlns="http://schemas.openxmlformats.org/spreadsheetml/2006/main">
  <c r="X31" i="8" l="1"/>
  <c r="A6" i="12" l="1"/>
  <c r="C8" i="9" l="1"/>
  <c r="F10" i="9"/>
  <c r="M2" i="8" l="1"/>
  <c r="G13" i="12" l="1"/>
  <c r="B4" i="14"/>
  <c r="B4" i="9"/>
  <c r="C15" i="12"/>
  <c r="C11" i="14" l="1"/>
  <c r="H11" i="14"/>
  <c r="B17" i="1"/>
  <c r="L13" i="8"/>
  <c r="L7" i="8"/>
  <c r="L12" i="8"/>
  <c r="X20" i="8"/>
  <c r="X7" i="8" l="1"/>
  <c r="X38" i="8"/>
  <c r="X50" i="8" l="1"/>
  <c r="X49" i="8"/>
  <c r="X48" i="8"/>
  <c r="N49" i="8" s="1"/>
  <c r="X47" i="8"/>
  <c r="X46" i="8"/>
  <c r="X45" i="8"/>
  <c r="X44" i="8"/>
  <c r="X43" i="8"/>
  <c r="X42" i="8"/>
  <c r="X41" i="8"/>
  <c r="X40" i="8"/>
  <c r="X39" i="8"/>
  <c r="X37" i="8"/>
  <c r="X36" i="8"/>
  <c r="X35" i="8"/>
  <c r="X34" i="8"/>
  <c r="X33" i="8"/>
  <c r="X32" i="8"/>
  <c r="X30" i="8"/>
  <c r="X29" i="8"/>
  <c r="X28" i="8"/>
  <c r="X27" i="8"/>
  <c r="X26" i="8"/>
  <c r="X25" i="8"/>
  <c r="X24" i="8"/>
  <c r="X23" i="8"/>
  <c r="X22" i="8"/>
  <c r="X21" i="8"/>
  <c r="X19" i="8"/>
  <c r="X18" i="8"/>
  <c r="X17" i="8"/>
  <c r="X16" i="8"/>
  <c r="X15" i="8"/>
  <c r="X14" i="8"/>
  <c r="X13" i="8"/>
  <c r="X12" i="8"/>
  <c r="X11" i="8"/>
  <c r="X10" i="8"/>
  <c r="X9" i="8"/>
  <c r="X8" i="8"/>
  <c r="L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1" i="8"/>
  <c r="L10" i="8"/>
  <c r="L8" i="8"/>
  <c r="M1" i="8"/>
  <c r="N44" i="8" l="1"/>
  <c r="B8" i="8"/>
  <c r="N21" i="8"/>
  <c r="N8" i="8"/>
  <c r="N51" i="8" s="1"/>
  <c r="N61" i="8" s="1"/>
  <c r="N17" i="8"/>
  <c r="N12" i="8"/>
  <c r="N31" i="8"/>
  <c r="N39" i="8"/>
  <c r="B44" i="8"/>
  <c r="B51" i="8"/>
  <c r="N25" i="8"/>
  <c r="B19" i="8"/>
  <c r="B37" i="8"/>
  <c r="B31" i="8"/>
  <c r="B25" i="8"/>
  <c r="V6" i="8"/>
  <c r="U6" i="8"/>
  <c r="S6" i="8"/>
  <c r="R6" i="8"/>
  <c r="P6" i="8"/>
  <c r="O6" i="8"/>
  <c r="O63" i="8" l="1"/>
  <c r="B59" i="8"/>
  <c r="N60" i="8" l="1"/>
  <c r="B60" i="8" l="1"/>
  <c r="B61" i="8" l="1"/>
  <c r="V63" i="8"/>
  <c r="D63" i="8" s="1"/>
  <c r="C16" i="12" s="1"/>
  <c r="G12" i="12" l="1"/>
</calcChain>
</file>

<file path=xl/comments1.xml><?xml version="1.0" encoding="utf-8"?>
<comments xmlns="http://schemas.openxmlformats.org/spreadsheetml/2006/main">
  <authors>
    <author>jwhk8</author>
    <author>公益財団法人　北九州市芸術文化振興財団</author>
  </authors>
  <commentList>
    <comment ref="A6" authorId="0" shapeId="0">
      <text>
        <r>
          <rPr>
            <b/>
            <sz val="10"/>
            <color indexed="81"/>
            <rFont val="MS P ゴシック"/>
            <family val="3"/>
            <charset val="128"/>
          </rPr>
          <t>様式1-2で入力された区分が表示されます</t>
        </r>
      </text>
    </comment>
    <comment ref="H8" authorId="0" shapeId="0">
      <text>
        <r>
          <rPr>
            <b/>
            <sz val="10"/>
            <color indexed="81"/>
            <rFont val="MS P ゴシック"/>
            <family val="3"/>
            <charset val="128"/>
          </rPr>
          <t>申請書を提出する日付を
●/●の形式でご入力ください
（4/15～5/20の間の日付）</t>
        </r>
      </text>
    </comment>
    <comment ref="G12" authorId="1" shapeId="0">
      <text>
        <r>
          <rPr>
            <b/>
            <sz val="10"/>
            <color indexed="81"/>
            <rFont val="MS P ゴシック"/>
            <family val="3"/>
            <charset val="128"/>
          </rPr>
          <t>様式1-5申請者情報（団体）シートより自動入力されます</t>
        </r>
      </text>
    </comment>
    <comment ref="G13" authorId="1" shapeId="0">
      <text>
        <r>
          <rPr>
            <b/>
            <sz val="10"/>
            <color indexed="81"/>
            <rFont val="MS P ゴシック"/>
            <family val="3"/>
            <charset val="128"/>
          </rPr>
          <t>様式1-4または1-5の申請者情報シートより自動入力されます</t>
        </r>
      </text>
    </comment>
    <comment ref="C15" authorId="1" shapeId="0">
      <text>
        <r>
          <rPr>
            <b/>
            <sz val="10"/>
            <color indexed="81"/>
            <rFont val="MS P ゴシック"/>
            <family val="3"/>
            <charset val="128"/>
          </rPr>
          <t>様式1-2事業詳細シートより
自動入力されます</t>
        </r>
      </text>
    </comment>
    <comment ref="C16" authorId="1" shapeId="0">
      <text>
        <r>
          <rPr>
            <b/>
            <sz val="10"/>
            <color indexed="81"/>
            <rFont val="MS P ゴシック"/>
            <family val="3"/>
            <charset val="128"/>
          </rPr>
          <t>様式1-3収支予算書シート
より自動入力されます</t>
        </r>
      </text>
    </comment>
    <comment ref="J22" authorId="0" shapeId="0">
      <text>
        <r>
          <rPr>
            <b/>
            <sz val="10"/>
            <color indexed="81"/>
            <rFont val="MS P ゴシック"/>
            <family val="3"/>
            <charset val="128"/>
          </rPr>
          <t xml:space="preserve">空欄の黄色のセルをすべて
ご入力ください。
</t>
        </r>
        <r>
          <rPr>
            <sz val="10"/>
            <color indexed="81"/>
            <rFont val="MS P ゴシック"/>
            <family val="3"/>
            <charset val="128"/>
          </rPr>
          <t>（入力後は背景色が消えます）</t>
        </r>
        <r>
          <rPr>
            <b/>
            <sz val="10"/>
            <color indexed="81"/>
            <rFont val="MS P ゴシック"/>
            <family val="3"/>
            <charset val="128"/>
          </rPr>
          <t xml:space="preserve">
電話番号、FAX番号は
市外局番からお願いします。
FAX番号がない場合は、
「-（ハイフン）」を入力
してください。</t>
        </r>
      </text>
    </comment>
  </commentList>
</comments>
</file>

<file path=xl/comments2.xml><?xml version="1.0" encoding="utf-8"?>
<comments xmlns="http://schemas.openxmlformats.org/spreadsheetml/2006/main">
  <authors>
    <author>公益財団法人　北九州市芸術文化振興財団</author>
    <author>jwhk8</author>
  </authors>
  <commentList>
    <comment ref="A2" authorId="0" shapeId="0">
      <text>
        <r>
          <rPr>
            <b/>
            <sz val="10"/>
            <color indexed="10"/>
            <rFont val="MS P ゴシック"/>
            <family val="3"/>
            <charset val="128"/>
          </rPr>
          <t>※応募区分をリストより選択してください。
　</t>
        </r>
        <r>
          <rPr>
            <sz val="10"/>
            <color indexed="10"/>
            <rFont val="MS P ゴシック"/>
            <family val="3"/>
            <charset val="128"/>
          </rPr>
          <t>Ⅰ若者が主催　Ⅱ子どもをはじめ若い世代を対象</t>
        </r>
      </text>
    </comment>
    <comment ref="B3" authorId="1" shapeId="0">
      <text>
        <r>
          <rPr>
            <b/>
            <sz val="10"/>
            <color indexed="81"/>
            <rFont val="MS P ゴシック"/>
            <family val="3"/>
            <charset val="128"/>
          </rPr>
          <t>事業名を入力してください。</t>
        </r>
      </text>
    </comment>
    <comment ref="F4" authorId="0" shapeId="0">
      <text>
        <r>
          <rPr>
            <b/>
            <sz val="10"/>
            <color indexed="10"/>
            <rFont val="MS P ゴシック"/>
            <family val="3"/>
            <charset val="128"/>
          </rPr>
          <t>該当する年齢層をチェックしてください。</t>
        </r>
      </text>
    </comment>
    <comment ref="B6" authorId="0" shapeId="0">
      <text>
        <r>
          <rPr>
            <sz val="10"/>
            <color indexed="81"/>
            <rFont val="MS P ゴシック"/>
            <family val="3"/>
            <charset val="128"/>
          </rPr>
          <t xml:space="preserve">事業を実施する趣旨や目的、意義等を
</t>
        </r>
        <r>
          <rPr>
            <b/>
            <sz val="10"/>
            <color indexed="81"/>
            <rFont val="MS P ゴシック"/>
            <family val="3"/>
            <charset val="128"/>
          </rPr>
          <t xml:space="preserve">対象とする年齢層と関連付けて
</t>
        </r>
        <r>
          <rPr>
            <sz val="10"/>
            <color indexed="81"/>
            <rFont val="MS P ゴシック"/>
            <family val="3"/>
            <charset val="128"/>
          </rPr>
          <t>記述してください。</t>
        </r>
      </text>
    </comment>
    <comment ref="B11" authorId="1" shapeId="0">
      <text>
        <r>
          <rPr>
            <sz val="10"/>
            <color indexed="81"/>
            <rFont val="MS P ゴシック"/>
            <family val="3"/>
            <charset val="128"/>
          </rPr>
          <t>事業の概要は</t>
        </r>
        <r>
          <rPr>
            <b/>
            <sz val="10"/>
            <color indexed="81"/>
            <rFont val="MS P ゴシック"/>
            <family val="3"/>
            <charset val="128"/>
          </rPr>
          <t xml:space="preserve">具体的かつ詳細に
</t>
        </r>
        <r>
          <rPr>
            <sz val="10"/>
            <color indexed="81"/>
            <rFont val="MS P ゴシック"/>
            <family val="3"/>
            <charset val="128"/>
          </rPr>
          <t>記入してください。
検討会委員に伝わりやすくなります。</t>
        </r>
      </text>
    </comment>
    <comment ref="B17" authorId="0" shapeId="0">
      <text>
        <r>
          <rPr>
            <b/>
            <sz val="10"/>
            <color indexed="81"/>
            <rFont val="MS P ゴシック"/>
            <family val="3"/>
            <charset val="128"/>
          </rPr>
          <t xml:space="preserve">申請書提出日
</t>
        </r>
        <r>
          <rPr>
            <sz val="10"/>
            <color indexed="81"/>
            <rFont val="MS P ゴシック"/>
            <family val="3"/>
            <charset val="128"/>
          </rPr>
          <t xml:space="preserve">様式1の日付が自動的に入力されます。
</t>
        </r>
        <r>
          <rPr>
            <b/>
            <sz val="10"/>
            <color indexed="81"/>
            <rFont val="MS P ゴシック"/>
            <family val="3"/>
            <charset val="128"/>
          </rPr>
          <t xml:space="preserve">
精算完了日
</t>
        </r>
        <r>
          <rPr>
            <sz val="10"/>
            <color indexed="81"/>
            <rFont val="MS P ゴシック"/>
            <family val="3"/>
            <charset val="128"/>
          </rPr>
          <t xml:space="preserve">事業経費の支払が完了する見込みの日を
「●/●」の形式で入力してください。
</t>
        </r>
        <r>
          <rPr>
            <sz val="10"/>
            <color indexed="10"/>
            <rFont val="MS P ゴシック"/>
            <family val="3"/>
            <charset val="128"/>
          </rPr>
          <t>3月に実施される事業については、
実績報告書最終提出期限である
「令和7年3月21日」を入力してください。</t>
        </r>
      </text>
    </comment>
    <comment ref="B22" authorId="1" shapeId="0">
      <text>
        <r>
          <rPr>
            <sz val="10"/>
            <color indexed="81"/>
            <rFont val="MS P ゴシック"/>
            <family val="3"/>
            <charset val="128"/>
          </rPr>
          <t xml:space="preserve">
具体的にご記入ください。
</t>
        </r>
        <r>
          <rPr>
            <b/>
            <sz val="10"/>
            <color indexed="81"/>
            <rFont val="MS P ゴシック"/>
            <family val="3"/>
            <charset val="128"/>
          </rPr>
          <t>Ⅱ子どもをはじめ若い世代を対象に
実施する活動へ申請される場合</t>
        </r>
        <r>
          <rPr>
            <sz val="10"/>
            <color indexed="81"/>
            <rFont val="MS P ゴシック"/>
            <family val="3"/>
            <charset val="128"/>
          </rPr>
          <t xml:space="preserve">
特に、</t>
        </r>
        <r>
          <rPr>
            <u/>
            <sz val="10"/>
            <color indexed="81"/>
            <rFont val="MS P ゴシック"/>
            <family val="3"/>
            <charset val="128"/>
          </rPr>
          <t>子どもや若者といった次世代層に
届ける工夫や参画を促す取組等について
具体的に記入</t>
        </r>
        <r>
          <rPr>
            <sz val="10"/>
            <color indexed="81"/>
            <rFont val="MS P ゴシック"/>
            <family val="3"/>
            <charset val="128"/>
          </rPr>
          <t xml:space="preserve">してください。
</t>
        </r>
      </text>
    </comment>
    <comment ref="B23" authorId="1" shapeId="0">
      <text>
        <r>
          <rPr>
            <sz val="10"/>
            <color indexed="81"/>
            <rFont val="MS P ゴシック"/>
            <family val="3"/>
            <charset val="128"/>
          </rPr>
          <t>後援は</t>
        </r>
        <r>
          <rPr>
            <b/>
            <sz val="10"/>
            <color indexed="81"/>
            <rFont val="MS P ゴシック"/>
            <family val="3"/>
            <charset val="128"/>
          </rPr>
          <t>(公財)北九州市芸術文化振興財団
以外</t>
        </r>
        <r>
          <rPr>
            <sz val="10"/>
            <color indexed="81"/>
            <rFont val="MS P ゴシック"/>
            <family val="3"/>
            <charset val="128"/>
          </rPr>
          <t>の団体名をお書きください。
特にない場合は「なし」とお書きください</t>
        </r>
      </text>
    </comment>
  </commentList>
</comments>
</file>

<file path=xl/comments3.xml><?xml version="1.0" encoding="utf-8"?>
<comments xmlns="http://schemas.openxmlformats.org/spreadsheetml/2006/main">
  <authors>
    <author>jwhk8</author>
  </authors>
  <commentList>
    <comment ref="M1" authorId="0" shapeId="0">
      <text>
        <r>
          <rPr>
            <sz val="10"/>
            <color indexed="81"/>
            <rFont val="MS P ゴシック"/>
            <family val="3"/>
            <charset val="128"/>
          </rPr>
          <t>自動的に入力されます。</t>
        </r>
        <r>
          <rPr>
            <b/>
            <sz val="10"/>
            <color indexed="81"/>
            <rFont val="MS P ゴシック"/>
            <family val="3"/>
            <charset val="128"/>
          </rPr>
          <t xml:space="preserve">
上段：事業名
下段：申請者名または申請団体名</t>
        </r>
      </text>
    </comment>
  </commentList>
</comments>
</file>

<file path=xl/comments4.xml><?xml version="1.0" encoding="utf-8"?>
<comments xmlns="http://schemas.openxmlformats.org/spreadsheetml/2006/main">
  <authors>
    <author>jwhk8</author>
  </authors>
  <commentList>
    <comment ref="B4" authorId="0" shapeId="0">
      <text>
        <r>
          <rPr>
            <sz val="10"/>
            <color indexed="81"/>
            <rFont val="MS P ゴシック"/>
            <family val="3"/>
            <charset val="128"/>
          </rPr>
          <t>様式1-2より自動的に
入力されます</t>
        </r>
      </text>
    </comment>
    <comment ref="B8" authorId="0" shapeId="0">
      <text>
        <r>
          <rPr>
            <sz val="10"/>
            <color indexed="81"/>
            <rFont val="MS P ゴシック"/>
            <family val="3"/>
            <charset val="128"/>
          </rPr>
          <t>生年月日はyyyy/mm/dd
の形式で入力してください。</t>
        </r>
      </text>
    </comment>
    <comment ref="C8" authorId="0" shapeId="0">
      <text>
        <r>
          <rPr>
            <sz val="10"/>
            <color indexed="81"/>
            <rFont val="MS P ゴシック"/>
            <family val="3"/>
            <charset val="128"/>
          </rPr>
          <t>自動的に、申請時点の
年齢が表示されます</t>
        </r>
      </text>
    </comment>
  </commentList>
</comments>
</file>

<file path=xl/comments5.xml><?xml version="1.0" encoding="utf-8"?>
<comments xmlns="http://schemas.openxmlformats.org/spreadsheetml/2006/main">
  <authors>
    <author>公益財団法人　北九州市芸術文化振興財団</author>
    <author>jwhk8</author>
  </authors>
  <commentList>
    <comment ref="B4" authorId="0" shapeId="0">
      <text>
        <r>
          <rPr>
            <sz val="10"/>
            <color indexed="81"/>
            <rFont val="MS P ゴシック"/>
            <family val="3"/>
            <charset val="128"/>
          </rPr>
          <t>様式1-2事業詳細シートより
自動入力されます</t>
        </r>
      </text>
    </comment>
    <comment ref="B11" authorId="1" shapeId="0">
      <text>
        <r>
          <rPr>
            <sz val="10"/>
            <color indexed="81"/>
            <rFont val="MS P ゴシック"/>
            <family val="3"/>
            <charset val="128"/>
          </rPr>
          <t>yyyy/mm/ddの形式で
入力してください。</t>
        </r>
      </text>
    </comment>
    <comment ref="C11" authorId="1" shapeId="0">
      <text>
        <r>
          <rPr>
            <sz val="10"/>
            <color indexed="81"/>
            <rFont val="MS P ゴシック"/>
            <family val="3"/>
            <charset val="128"/>
          </rPr>
          <t>自動的に、申請時点の
年齢が表示されます。</t>
        </r>
      </text>
    </comment>
    <comment ref="E19" authorId="0" shapeId="0">
      <text>
        <r>
          <rPr>
            <sz val="9"/>
            <color indexed="81"/>
            <rFont val="MS P ゴシック"/>
            <family val="3"/>
            <charset val="128"/>
          </rPr>
          <t>数字を入力してください。
例）10％の場合　「</t>
        </r>
        <r>
          <rPr>
            <b/>
            <sz val="9"/>
            <color indexed="81"/>
            <rFont val="MS P ゴシック"/>
            <family val="3"/>
            <charset val="128"/>
          </rPr>
          <t>１０</t>
        </r>
        <r>
          <rPr>
            <sz val="9"/>
            <color indexed="81"/>
            <rFont val="MS P ゴシック"/>
            <family val="3"/>
            <charset val="128"/>
          </rPr>
          <t>」を入力</t>
        </r>
      </text>
    </comment>
  </commentList>
</comments>
</file>

<file path=xl/sharedStrings.xml><?xml version="1.0" encoding="utf-8"?>
<sst xmlns="http://schemas.openxmlformats.org/spreadsheetml/2006/main" count="544" uniqueCount="233">
  <si>
    <t>趣旨・目的</t>
    <rPh sb="0" eb="2">
      <t>シュシ</t>
    </rPh>
    <rPh sb="3" eb="5">
      <t>モクテキ</t>
    </rPh>
    <phoneticPr fontId="2"/>
  </si>
  <si>
    <t>収入の部</t>
    <rPh sb="0" eb="2">
      <t>シュウニュウ</t>
    </rPh>
    <rPh sb="3" eb="4">
      <t>ブ</t>
    </rPh>
    <phoneticPr fontId="2"/>
  </si>
  <si>
    <t>予算額</t>
    <rPh sb="0" eb="2">
      <t>ヨサン</t>
    </rPh>
    <rPh sb="2" eb="3">
      <t>ガク</t>
    </rPh>
    <phoneticPr fontId="2"/>
  </si>
  <si>
    <t>支出の部</t>
    <rPh sb="0" eb="2">
      <t>シシュツ</t>
    </rPh>
    <rPh sb="3" eb="4">
      <t>ブ</t>
    </rPh>
    <phoneticPr fontId="2"/>
  </si>
  <si>
    <t>助成対象経費</t>
    <rPh sb="0" eb="2">
      <t>ジョセイ</t>
    </rPh>
    <rPh sb="2" eb="4">
      <t>タイショウ</t>
    </rPh>
    <rPh sb="4" eb="6">
      <t>ケイヒ</t>
    </rPh>
    <phoneticPr fontId="2"/>
  </si>
  <si>
    <t>内訳</t>
    <rPh sb="0" eb="2">
      <t>ウチワケ</t>
    </rPh>
    <phoneticPr fontId="2"/>
  </si>
  <si>
    <t>助成対象外経費</t>
    <rPh sb="0" eb="2">
      <t>ジョセイ</t>
    </rPh>
    <rPh sb="2" eb="4">
      <t>タイショウ</t>
    </rPh>
    <rPh sb="4" eb="5">
      <t>ガイ</t>
    </rPh>
    <rPh sb="5" eb="7">
      <t>ケイヒ</t>
    </rPh>
    <phoneticPr fontId="2"/>
  </si>
  <si>
    <t>勤務先・学年等</t>
    <rPh sb="0" eb="3">
      <t>キンムサキ</t>
    </rPh>
    <rPh sb="4" eb="6">
      <t>ガクネン</t>
    </rPh>
    <rPh sb="6" eb="7">
      <t>トウ</t>
    </rPh>
    <phoneticPr fontId="2"/>
  </si>
  <si>
    <t>事業名</t>
    <rPh sb="0" eb="2">
      <t>ジギョウ</t>
    </rPh>
    <rPh sb="2" eb="3">
      <t>メイ</t>
    </rPh>
    <phoneticPr fontId="2"/>
  </si>
  <si>
    <t>　（公財）北九州市芸術文化振興財団理事長　様</t>
    <rPh sb="2" eb="4">
      <t>コウザイ</t>
    </rPh>
    <rPh sb="5" eb="9">
      <t>キタキュウシュウシ</t>
    </rPh>
    <rPh sb="9" eb="17">
      <t>ゲイジュツブンカシンコウザイダン</t>
    </rPh>
    <rPh sb="17" eb="19">
      <t>リジ</t>
    </rPh>
    <rPh sb="19" eb="20">
      <t>チョウ</t>
    </rPh>
    <rPh sb="21" eb="22">
      <t>サマ</t>
    </rPh>
    <phoneticPr fontId="2"/>
  </si>
  <si>
    <t>年月</t>
    <rPh sb="0" eb="1">
      <t>ネン</t>
    </rPh>
    <rPh sb="1" eb="2">
      <t>ツキ</t>
    </rPh>
    <phoneticPr fontId="2"/>
  </si>
  <si>
    <t>芸術団体所属歴、主な芸術活動歴、活動実績等</t>
    <rPh sb="0" eb="2">
      <t>ゲイジュツ</t>
    </rPh>
    <rPh sb="2" eb="4">
      <t>ダンタイ</t>
    </rPh>
    <rPh sb="4" eb="6">
      <t>ショゾク</t>
    </rPh>
    <rPh sb="6" eb="7">
      <t>レキ</t>
    </rPh>
    <rPh sb="8" eb="9">
      <t>オモ</t>
    </rPh>
    <rPh sb="10" eb="12">
      <t>ゲイジュツ</t>
    </rPh>
    <rPh sb="12" eb="14">
      <t>カツドウ</t>
    </rPh>
    <rPh sb="14" eb="15">
      <t>レキ</t>
    </rPh>
    <rPh sb="16" eb="20">
      <t>カツドウジッセキ</t>
    </rPh>
    <rPh sb="20" eb="21">
      <t>トウ</t>
    </rPh>
    <phoneticPr fontId="2"/>
  </si>
  <si>
    <t>【 よく使う操作について 】</t>
    <rPh sb="4" eb="5">
      <t>ツカ</t>
    </rPh>
    <rPh sb="6" eb="8">
      <t>ソウサ</t>
    </rPh>
    <phoneticPr fontId="10"/>
  </si>
  <si>
    <t>・改行</t>
    <rPh sb="1" eb="3">
      <t>カイギョウ</t>
    </rPh>
    <phoneticPr fontId="10"/>
  </si>
  <si>
    <t>[Alt] + [Enter]</t>
    <phoneticPr fontId="10"/>
  </si>
  <si>
    <t>・全角⇔半角　変換</t>
    <rPh sb="1" eb="3">
      <t>ゼンカク</t>
    </rPh>
    <rPh sb="4" eb="6">
      <t>ハンカク</t>
    </rPh>
    <rPh sb="7" eb="9">
      <t>ヘンカン</t>
    </rPh>
    <phoneticPr fontId="10"/>
  </si>
  <si>
    <t>[半角/全角]</t>
    <rPh sb="1" eb="3">
      <t>ハンカク</t>
    </rPh>
    <rPh sb="4" eb="6">
      <t>ゼンカク</t>
    </rPh>
    <phoneticPr fontId="10"/>
  </si>
  <si>
    <t>キーボードの左上にある【半角/全角】キーを押すたびに、「ひらがな」→「半角英数」→「ひらがな」の順に入力モードが切り替わります。</t>
    <phoneticPr fontId="10"/>
  </si>
  <si>
    <t>・本様式にはファイル保護のためのロックを施しており、文字の大きさや入力欄の調整など、様式の変更
　ができない仕様になっていますのでご注意ください。</t>
    <rPh sb="1" eb="2">
      <t>ホン</t>
    </rPh>
    <rPh sb="2" eb="4">
      <t>ヨウシキ</t>
    </rPh>
    <rPh sb="10" eb="12">
      <t>ホゴ</t>
    </rPh>
    <rPh sb="20" eb="21">
      <t>ホドコ</t>
    </rPh>
    <rPh sb="29" eb="30">
      <t>オオ</t>
    </rPh>
    <rPh sb="33" eb="35">
      <t>ニュウリョク</t>
    </rPh>
    <rPh sb="35" eb="36">
      <t>ラン</t>
    </rPh>
    <rPh sb="37" eb="39">
      <t>チョウセイ</t>
    </rPh>
    <rPh sb="66" eb="68">
      <t>チュウイ</t>
    </rPh>
    <phoneticPr fontId="10"/>
  </si>
  <si>
    <t>【 申請書等作成に際しての注意事項 】</t>
    <rPh sb="2" eb="4">
      <t>シンセイ</t>
    </rPh>
    <rPh sb="4" eb="5">
      <t>ショ</t>
    </rPh>
    <rPh sb="5" eb="6">
      <t>ナド</t>
    </rPh>
    <rPh sb="6" eb="8">
      <t>サクセイ</t>
    </rPh>
    <rPh sb="9" eb="10">
      <t>サイ</t>
    </rPh>
    <rPh sb="13" eb="15">
      <t>チュウイ</t>
    </rPh>
    <rPh sb="15" eb="17">
      <t>ジコウ</t>
    </rPh>
    <phoneticPr fontId="10"/>
  </si>
  <si>
    <r>
      <t>・</t>
    </r>
    <r>
      <rPr>
        <b/>
        <u/>
        <sz val="10"/>
        <color indexed="8"/>
        <rFont val="ＭＳ Ｐゴシック"/>
        <family val="3"/>
        <charset val="128"/>
      </rPr>
      <t>必ず「Microsoft Excel」ソフトをご利用ください。</t>
    </r>
    <r>
      <rPr>
        <sz val="10"/>
        <color indexed="8"/>
        <rFont val="ＭＳ Ｐゴシック"/>
        <family val="3"/>
        <charset val="128"/>
      </rPr>
      <t xml:space="preserve">
　「Microsoft Excel」以外の表計算ソフトや「Office on the web」以外のwebサービスで作成すると不具合が発生する可能性があります。
</t>
    </r>
    <rPh sb="80" eb="82">
      <t>イガイ</t>
    </rPh>
    <phoneticPr fontId="10"/>
  </si>
  <si>
    <t>※ 各記載事項に書ききれない場合には、行を調整してください。</t>
    <rPh sb="2" eb="3">
      <t>カク</t>
    </rPh>
    <rPh sb="3" eb="5">
      <t>キサイ</t>
    </rPh>
    <rPh sb="5" eb="7">
      <t>ジコウ</t>
    </rPh>
    <rPh sb="8" eb="9">
      <t>カ</t>
    </rPh>
    <rPh sb="14" eb="16">
      <t>バアイ</t>
    </rPh>
    <rPh sb="19" eb="20">
      <t>ギョウ</t>
    </rPh>
    <rPh sb="21" eb="23">
      <t>チョウセイ</t>
    </rPh>
    <phoneticPr fontId="2"/>
  </si>
  <si>
    <t>区分</t>
    <rPh sb="0" eb="2">
      <t>クブン</t>
    </rPh>
    <phoneticPr fontId="2"/>
  </si>
  <si>
    <t>小計（イ）</t>
    <rPh sb="0" eb="2">
      <t>ショウケイ</t>
    </rPh>
    <phoneticPr fontId="2"/>
  </si>
  <si>
    <t>小計（ロ）</t>
    <rPh sb="0" eb="2">
      <t>ショウケイ</t>
    </rPh>
    <phoneticPr fontId="2"/>
  </si>
  <si>
    <t>総額（ハ）</t>
    <rPh sb="0" eb="2">
      <t>ソウガク</t>
    </rPh>
    <phoneticPr fontId="2"/>
  </si>
  <si>
    <t>小　計（A)</t>
    <rPh sb="0" eb="1">
      <t>ショウ</t>
    </rPh>
    <rPh sb="2" eb="3">
      <t>ケイ</t>
    </rPh>
    <phoneticPr fontId="2"/>
  </si>
  <si>
    <t>自己負担金（B)</t>
    <rPh sb="0" eb="2">
      <t>ジコ</t>
    </rPh>
    <rPh sb="2" eb="5">
      <t>フタンキン</t>
    </rPh>
    <phoneticPr fontId="2"/>
  </si>
  <si>
    <t>総　額（C)</t>
    <rPh sb="0" eb="1">
      <t>ソウ</t>
    </rPh>
    <rPh sb="2" eb="3">
      <t>ガク</t>
    </rPh>
    <phoneticPr fontId="2"/>
  </si>
  <si>
    <t>（C)-(A)</t>
    <phoneticPr fontId="2"/>
  </si>
  <si>
    <t>（イ）+（ロ）かつ（C)と同額</t>
    <rPh sb="13" eb="15">
      <t>ドウガク</t>
    </rPh>
    <phoneticPr fontId="2"/>
  </si>
  <si>
    <t>運搬費</t>
    <rPh sb="0" eb="2">
      <t>ウンパン</t>
    </rPh>
    <rPh sb="2" eb="3">
      <t>ヒ</t>
    </rPh>
    <phoneticPr fontId="2"/>
  </si>
  <si>
    <t>上映費</t>
    <rPh sb="0" eb="2">
      <t>ジョウエイ</t>
    </rPh>
    <rPh sb="2" eb="3">
      <t>ヒ</t>
    </rPh>
    <phoneticPr fontId="2"/>
  </si>
  <si>
    <t>宣伝費</t>
    <rPh sb="0" eb="3">
      <t>センデンヒ</t>
    </rPh>
    <phoneticPr fontId="2"/>
  </si>
  <si>
    <t>印刷費</t>
    <rPh sb="0" eb="2">
      <t>インサツ</t>
    </rPh>
    <rPh sb="2" eb="3">
      <t>ヒ</t>
    </rPh>
    <phoneticPr fontId="2"/>
  </si>
  <si>
    <t>その他収入</t>
    <rPh sb="2" eb="3">
      <t>タ</t>
    </rPh>
    <rPh sb="3" eb="5">
      <t>シュウニュウ</t>
    </rPh>
    <phoneticPr fontId="2"/>
  </si>
  <si>
    <t>事業詳細</t>
    <rPh sb="0" eb="2">
      <t>ジギョウ</t>
    </rPh>
    <rPh sb="2" eb="4">
      <t>ショウサイ</t>
    </rPh>
    <phoneticPr fontId="2"/>
  </si>
  <si>
    <t>担当者連絡先</t>
    <rPh sb="0" eb="3">
      <t>タントウシャ</t>
    </rPh>
    <rPh sb="3" eb="6">
      <t>レンラクサキ</t>
    </rPh>
    <phoneticPr fontId="2"/>
  </si>
  <si>
    <t>メールアドレス</t>
    <phoneticPr fontId="2"/>
  </si>
  <si>
    <t>電話番号</t>
    <rPh sb="0" eb="2">
      <t>デンワ</t>
    </rPh>
    <rPh sb="2" eb="4">
      <t>バンゴウ</t>
    </rPh>
    <phoneticPr fontId="2"/>
  </si>
  <si>
    <t>FAX</t>
    <phoneticPr fontId="2"/>
  </si>
  <si>
    <t>資料送付先</t>
    <rPh sb="0" eb="2">
      <t>シリョウ</t>
    </rPh>
    <rPh sb="2" eb="5">
      <t>ソウフサキ</t>
    </rPh>
    <phoneticPr fontId="2"/>
  </si>
  <si>
    <t>※書類に関する連絡、通知書の送付等は担当者に行います。</t>
    <rPh sb="1" eb="3">
      <t>ショルイ</t>
    </rPh>
    <rPh sb="4" eb="5">
      <t>カン</t>
    </rPh>
    <rPh sb="7" eb="9">
      <t>レンラク</t>
    </rPh>
    <rPh sb="10" eb="13">
      <t>ツウチショ</t>
    </rPh>
    <rPh sb="14" eb="16">
      <t>ソウフ</t>
    </rPh>
    <rPh sb="16" eb="17">
      <t>トウ</t>
    </rPh>
    <rPh sb="18" eb="21">
      <t>タントウシャ</t>
    </rPh>
    <rPh sb="22" eb="23">
      <t>オコナ</t>
    </rPh>
    <phoneticPr fontId="2"/>
  </si>
  <si>
    <t>氏名</t>
    <rPh sb="0" eb="2">
      <t>シメイ</t>
    </rPh>
    <phoneticPr fontId="2"/>
  </si>
  <si>
    <t>生年月日</t>
    <rPh sb="0" eb="4">
      <t>セイネンガッピ</t>
    </rPh>
    <phoneticPr fontId="2"/>
  </si>
  <si>
    <t>性別</t>
    <rPh sb="0" eb="2">
      <t>セイベツ</t>
    </rPh>
    <phoneticPr fontId="2"/>
  </si>
  <si>
    <t>事業名</t>
    <rPh sb="0" eb="2">
      <t>ジギョウ</t>
    </rPh>
    <rPh sb="2" eb="3">
      <t>メイ</t>
    </rPh>
    <phoneticPr fontId="2"/>
  </si>
  <si>
    <t>通称</t>
    <rPh sb="0" eb="2">
      <t>ツウショウ</t>
    </rPh>
    <phoneticPr fontId="2"/>
  </si>
  <si>
    <t xml:space="preserve">　 </t>
    <phoneticPr fontId="2"/>
  </si>
  <si>
    <t>共催・後援・協賛
関係機関</t>
    <rPh sb="0" eb="2">
      <t>キョウサイ</t>
    </rPh>
    <rPh sb="3" eb="5">
      <t>コウエン</t>
    </rPh>
    <rPh sb="6" eb="8">
      <t>キョウサン</t>
    </rPh>
    <rPh sb="9" eb="11">
      <t>カンケイ</t>
    </rPh>
    <rPh sb="11" eb="13">
      <t>キカン</t>
    </rPh>
    <phoneticPr fontId="2"/>
  </si>
  <si>
    <t>＊主催者及び主催団体の構成員または構成団体に対する支出がある場合は、必要性（理由）、経費の内容及び金額を記入してください。</t>
    <rPh sb="1" eb="3">
      <t>シュサイ</t>
    </rPh>
    <rPh sb="3" eb="4">
      <t>シャ</t>
    </rPh>
    <rPh sb="4" eb="5">
      <t>オヨ</t>
    </rPh>
    <rPh sb="6" eb="8">
      <t>シュサイ</t>
    </rPh>
    <rPh sb="8" eb="10">
      <t>ダンタイ</t>
    </rPh>
    <rPh sb="11" eb="14">
      <t>コウセイイン</t>
    </rPh>
    <rPh sb="17" eb="19">
      <t>コウセイ</t>
    </rPh>
    <rPh sb="19" eb="21">
      <t>ダンタイ</t>
    </rPh>
    <rPh sb="22" eb="23">
      <t>タイ</t>
    </rPh>
    <rPh sb="25" eb="27">
      <t>シシュツ</t>
    </rPh>
    <rPh sb="30" eb="32">
      <t>バアイ</t>
    </rPh>
    <rPh sb="34" eb="37">
      <t>ヒツヨウセイ</t>
    </rPh>
    <rPh sb="38" eb="40">
      <t>リユウ</t>
    </rPh>
    <rPh sb="42" eb="44">
      <t>ケイヒ</t>
    </rPh>
    <rPh sb="45" eb="47">
      <t>ナイヨウ</t>
    </rPh>
    <rPh sb="47" eb="48">
      <t>オヨ</t>
    </rPh>
    <rPh sb="49" eb="51">
      <t>キンガク</t>
    </rPh>
    <rPh sb="52" eb="54">
      <t>キニュウ</t>
    </rPh>
    <phoneticPr fontId="2"/>
  </si>
  <si>
    <t>（A）+(B)かつ（ハ）と同額</t>
    <rPh sb="12" eb="14">
      <t>ドウガク</t>
    </rPh>
    <phoneticPr fontId="2"/>
  </si>
  <si>
    <t>会場費</t>
    <rPh sb="0" eb="2">
      <t>カイジョウ</t>
    </rPh>
    <rPh sb="2" eb="3">
      <t>ヒ</t>
    </rPh>
    <phoneticPr fontId="2"/>
  </si>
  <si>
    <t>舞台費</t>
    <rPh sb="0" eb="2">
      <t>ブタイ</t>
    </rPh>
    <rPh sb="2" eb="3">
      <t>ヒ</t>
    </rPh>
    <phoneticPr fontId="2"/>
  </si>
  <si>
    <t>謝金</t>
    <rPh sb="0" eb="2">
      <t>シャキン</t>
    </rPh>
    <phoneticPr fontId="2"/>
  </si>
  <si>
    <t>入場料等収入</t>
    <rPh sb="0" eb="3">
      <t>ニュウジョウリョウ</t>
    </rPh>
    <rPh sb="3" eb="4">
      <t>トウ</t>
    </rPh>
    <rPh sb="4" eb="6">
      <t>シュウニュウ</t>
    </rPh>
    <phoneticPr fontId="2"/>
  </si>
  <si>
    <t>区分</t>
    <rPh sb="0" eb="2">
      <t>クブン</t>
    </rPh>
    <phoneticPr fontId="2"/>
  </si>
  <si>
    <t>詳細は別紙「収支予算書」のとおり</t>
    <rPh sb="0" eb="2">
      <t>ショウサイ</t>
    </rPh>
    <rPh sb="3" eb="5">
      <t>ベッシ</t>
    </rPh>
    <rPh sb="6" eb="10">
      <t>シュウシヨサン</t>
    </rPh>
    <rPh sb="10" eb="11">
      <t>ショ</t>
    </rPh>
    <phoneticPr fontId="2"/>
  </si>
  <si>
    <t>事業の概要</t>
    <rPh sb="0" eb="2">
      <t>ジギョウ</t>
    </rPh>
    <rPh sb="3" eb="5">
      <t>ガイヨウ</t>
    </rPh>
    <phoneticPr fontId="2"/>
  </si>
  <si>
    <t>申請団体名：</t>
    <rPh sb="0" eb="2">
      <t>シンセイ</t>
    </rPh>
    <rPh sb="2" eb="4">
      <t>ダンタイ</t>
    </rPh>
    <rPh sb="4" eb="5">
      <t>メイ</t>
    </rPh>
    <phoneticPr fontId="2"/>
  </si>
  <si>
    <t>事業名</t>
    <rPh sb="0" eb="2">
      <t>じぎょう</t>
    </rPh>
    <rPh sb="2" eb="3">
      <t>めい</t>
    </rPh>
    <phoneticPr fontId="2" type="Hiragana" alignment="distributed"/>
  </si>
  <si>
    <t>団体名</t>
    <rPh sb="0" eb="3">
      <t>だんたいめい</t>
    </rPh>
    <phoneticPr fontId="2" type="Hiragana" alignment="distributed"/>
  </si>
  <si>
    <t>代表者氏名</t>
    <rPh sb="0" eb="3">
      <t>だいひょうしゃ</t>
    </rPh>
    <rPh sb="3" eb="5">
      <t>しめい</t>
    </rPh>
    <phoneticPr fontId="2" type="Hiragana" alignment="distributed"/>
  </si>
  <si>
    <t>ふりがな</t>
    <phoneticPr fontId="2" type="Hiragana" alignment="distributed"/>
  </si>
  <si>
    <t>代表者生年月日</t>
    <rPh sb="0" eb="2">
      <t>だいひょう</t>
    </rPh>
    <rPh sb="2" eb="3">
      <t>しゃ</t>
    </rPh>
    <rPh sb="3" eb="7">
      <t>せいねんがっぴ</t>
    </rPh>
    <phoneticPr fontId="2" type="Hiragana" alignment="distributed"/>
  </si>
  <si>
    <t>◆構成員</t>
    <rPh sb="1" eb="4">
      <t>コウセイイン</t>
    </rPh>
    <phoneticPr fontId="2"/>
  </si>
  <si>
    <t>◆役員</t>
    <rPh sb="1" eb="3">
      <t>ヤクイン</t>
    </rPh>
    <phoneticPr fontId="2"/>
  </si>
  <si>
    <t>◆加入条件等</t>
    <rPh sb="1" eb="3">
      <t>カニュウ</t>
    </rPh>
    <rPh sb="3" eb="5">
      <t>ジョウケン</t>
    </rPh>
    <rPh sb="5" eb="6">
      <t>トウ</t>
    </rPh>
    <phoneticPr fontId="2"/>
  </si>
  <si>
    <t>沿　　革</t>
    <rPh sb="0" eb="1">
      <t>エン</t>
    </rPh>
    <rPh sb="3" eb="4">
      <t>カワ</t>
    </rPh>
    <phoneticPr fontId="2"/>
  </si>
  <si>
    <t>組　　織</t>
    <rPh sb="0" eb="1">
      <t>グミ</t>
    </rPh>
    <rPh sb="3" eb="4">
      <t>オリ</t>
    </rPh>
    <phoneticPr fontId="2"/>
  </si>
  <si>
    <t>電話番号</t>
    <rPh sb="0" eb="2">
      <t>デンワ</t>
    </rPh>
    <rPh sb="2" eb="4">
      <t>バンゴウ</t>
    </rPh>
    <phoneticPr fontId="2"/>
  </si>
  <si>
    <t>所在地
連絡先</t>
    <rPh sb="0" eb="3">
      <t>しょざいち</t>
    </rPh>
    <rPh sb="4" eb="7">
      <t>れんらくさき</t>
    </rPh>
    <phoneticPr fontId="2" type="Hiragana" alignment="distributed"/>
  </si>
  <si>
    <t>専門分野</t>
    <phoneticPr fontId="2"/>
  </si>
  <si>
    <t>×</t>
    <phoneticPr fontId="2"/>
  </si>
  <si>
    <t>＝</t>
    <phoneticPr fontId="2"/>
  </si>
  <si>
    <t>数量</t>
    <rPh sb="0" eb="2">
      <t>スウリョウ</t>
    </rPh>
    <phoneticPr fontId="2"/>
  </si>
  <si>
    <t>共催者
負担金</t>
    <rPh sb="0" eb="3">
      <t>キョウサイシャ</t>
    </rPh>
    <rPh sb="4" eb="7">
      <t>フタンキン</t>
    </rPh>
    <phoneticPr fontId="2"/>
  </si>
  <si>
    <t>補助金
助成金</t>
    <rPh sb="0" eb="3">
      <t>ホジョキン</t>
    </rPh>
    <rPh sb="4" eb="7">
      <t>ジョセイキン</t>
    </rPh>
    <phoneticPr fontId="2"/>
  </si>
  <si>
    <t>寄付
協賛金</t>
    <rPh sb="0" eb="2">
      <t>キフ</t>
    </rPh>
    <rPh sb="3" eb="6">
      <t>キョウサンキン</t>
    </rPh>
    <phoneticPr fontId="2"/>
  </si>
  <si>
    <t>広告料
収入</t>
    <rPh sb="0" eb="2">
      <t>コウコク</t>
    </rPh>
    <rPh sb="2" eb="3">
      <t>リョウ</t>
    </rPh>
    <rPh sb="4" eb="6">
      <t>シュウニュウ</t>
    </rPh>
    <phoneticPr fontId="2"/>
  </si>
  <si>
    <t>プログラム
等売上</t>
    <phoneticPr fontId="2"/>
  </si>
  <si>
    <t>単位</t>
    <rPh sb="0" eb="2">
      <t>タンイ</t>
    </rPh>
    <phoneticPr fontId="2"/>
  </si>
  <si>
    <t>単価</t>
    <rPh sb="0" eb="2">
      <t>タンカ</t>
    </rPh>
    <phoneticPr fontId="2"/>
  </si>
  <si>
    <t>×</t>
  </si>
  <si>
    <t>＝</t>
  </si>
  <si>
    <t>明　細</t>
    <rPh sb="0" eb="1">
      <t>アキラ</t>
    </rPh>
    <rPh sb="2" eb="3">
      <t>ホソ</t>
    </rPh>
    <phoneticPr fontId="2"/>
  </si>
  <si>
    <r>
      <rPr>
        <sz val="16"/>
        <rFont val="ＭＳ Ｐゴシック"/>
        <family val="3"/>
        <charset val="128"/>
      </rPr>
      <t>個人略歴　</t>
    </r>
    <r>
      <rPr>
        <sz val="11"/>
        <rFont val="ＭＳ Ｐゴシック"/>
        <family val="3"/>
        <charset val="128"/>
      </rPr>
      <t>（個人が応募する場合のみ）</t>
    </r>
    <rPh sb="0" eb="2">
      <t>コジン</t>
    </rPh>
    <rPh sb="2" eb="4">
      <t>リャクレキ</t>
    </rPh>
    <rPh sb="6" eb="8">
      <t>コジン</t>
    </rPh>
    <rPh sb="9" eb="11">
      <t>オウボ</t>
    </rPh>
    <rPh sb="13" eb="15">
      <t>バアイ</t>
    </rPh>
    <phoneticPr fontId="2"/>
  </si>
  <si>
    <t>申　請　書</t>
    <rPh sb="0" eb="1">
      <t>サル</t>
    </rPh>
    <rPh sb="2" eb="3">
      <t>ショウ</t>
    </rPh>
    <rPh sb="4" eb="5">
      <t>ショ</t>
    </rPh>
    <phoneticPr fontId="2"/>
  </si>
  <si>
    <r>
      <rPr>
        <sz val="16"/>
        <rFont val="ＭＳ Ｐゴシック"/>
        <family val="3"/>
        <charset val="128"/>
      </rPr>
      <t>団体概要　</t>
    </r>
    <r>
      <rPr>
        <sz val="11"/>
        <rFont val="ＭＳ Ｐゴシック"/>
        <family val="3"/>
        <charset val="128"/>
      </rPr>
      <t>（団体が応募する場合のみ）</t>
    </r>
    <rPh sb="0" eb="2">
      <t>ダンタイ</t>
    </rPh>
    <rPh sb="2" eb="4">
      <t>ガイヨウ</t>
    </rPh>
    <rPh sb="6" eb="8">
      <t>ダンタイ</t>
    </rPh>
    <rPh sb="9" eb="11">
      <t>オウボ</t>
    </rPh>
    <rPh sb="13" eb="15">
      <t>バアイ</t>
    </rPh>
    <phoneticPr fontId="2"/>
  </si>
  <si>
    <t>設立目的</t>
    <rPh sb="0" eb="2">
      <t>セツリツ</t>
    </rPh>
    <rPh sb="2" eb="3">
      <t>メ</t>
    </rPh>
    <rPh sb="3" eb="4">
      <t>マト</t>
    </rPh>
    <phoneticPr fontId="2"/>
  </si>
  <si>
    <t>助成対象経費の１/２の額</t>
    <rPh sb="0" eb="2">
      <t>ジョセイ</t>
    </rPh>
    <rPh sb="2" eb="4">
      <t>タイショウ</t>
    </rPh>
    <rPh sb="4" eb="6">
      <t>ケイヒ</t>
    </rPh>
    <rPh sb="11" eb="12">
      <t>ガク</t>
    </rPh>
    <phoneticPr fontId="2"/>
  </si>
  <si>
    <t>自己負担金</t>
    <rPh sb="0" eb="2">
      <t>ジコ</t>
    </rPh>
    <rPh sb="2" eb="4">
      <t>フタン</t>
    </rPh>
    <rPh sb="4" eb="5">
      <t>キン</t>
    </rPh>
    <phoneticPr fontId="2"/>
  </si>
  <si>
    <t>助成要望額</t>
    <rPh sb="0" eb="2">
      <t>ジョセイ</t>
    </rPh>
    <rPh sb="2" eb="4">
      <t>ヨウボウ</t>
    </rPh>
    <rPh sb="4" eb="5">
      <t>ガク</t>
    </rPh>
    <phoneticPr fontId="2"/>
  </si>
  <si>
    <t>保険料</t>
    <rPh sb="0" eb="3">
      <t>ホケンリョウ</t>
    </rPh>
    <phoneticPr fontId="2"/>
  </si>
  <si>
    <t>旅費</t>
    <rPh sb="0" eb="2">
      <t>リョヒ</t>
    </rPh>
    <phoneticPr fontId="2"/>
  </si>
  <si>
    <t>経歴等</t>
    <rPh sb="0" eb="2">
      <t>ケイレキ</t>
    </rPh>
    <rPh sb="2" eb="3">
      <t>トウ</t>
    </rPh>
    <phoneticPr fontId="2"/>
  </si>
  <si>
    <t>実施日程</t>
    <rPh sb="0" eb="2">
      <t>ジッシ</t>
    </rPh>
    <rPh sb="2" eb="4">
      <t>ニッテイ</t>
    </rPh>
    <phoneticPr fontId="2"/>
  </si>
  <si>
    <t>実施会場</t>
    <phoneticPr fontId="2"/>
  </si>
  <si>
    <t>実施回数</t>
    <rPh sb="0" eb="2">
      <t>ジッシ</t>
    </rPh>
    <phoneticPr fontId="2"/>
  </si>
  <si>
    <t>申請書提出日</t>
    <rPh sb="0" eb="2">
      <t>シンセイ</t>
    </rPh>
    <rPh sb="2" eb="3">
      <t>ショ</t>
    </rPh>
    <rPh sb="3" eb="5">
      <t>テイシュツ</t>
    </rPh>
    <rPh sb="5" eb="6">
      <t>ビ</t>
    </rPh>
    <phoneticPr fontId="2"/>
  </si>
  <si>
    <t>精算完了日</t>
    <rPh sb="0" eb="2">
      <t>セイサン</t>
    </rPh>
    <rPh sb="2" eb="4">
      <t>カンリョウ</t>
    </rPh>
    <rPh sb="4" eb="5">
      <t>ビ</t>
    </rPh>
    <phoneticPr fontId="2"/>
  </si>
  <si>
    <t>～</t>
    <phoneticPr fontId="2"/>
  </si>
  <si>
    <t>事業の内容</t>
    <rPh sb="0" eb="2">
      <t>ジギョウ</t>
    </rPh>
    <rPh sb="3" eb="5">
      <t>ナイヨウ</t>
    </rPh>
    <phoneticPr fontId="2"/>
  </si>
  <si>
    <t>事業期間</t>
    <rPh sb="0" eb="2">
      <t>ジギョウ</t>
    </rPh>
    <rPh sb="2" eb="4">
      <t>キカン</t>
    </rPh>
    <phoneticPr fontId="2"/>
  </si>
  <si>
    <t>演目・曲目等</t>
    <rPh sb="0" eb="2">
      <t>エンモク</t>
    </rPh>
    <rPh sb="3" eb="5">
      <t>キョクモク</t>
    </rPh>
    <rPh sb="5" eb="6">
      <t>トウ</t>
    </rPh>
    <phoneticPr fontId="2"/>
  </si>
  <si>
    <t>0～未就学児　　　6～11歳　　　12～17歳　　　18～39歳　　　40歳以上</t>
    <rPh sb="2" eb="6">
      <t>ミシュウガクジ</t>
    </rPh>
    <rPh sb="13" eb="14">
      <t>サイ</t>
    </rPh>
    <rPh sb="22" eb="23">
      <t>サイ</t>
    </rPh>
    <rPh sb="31" eb="32">
      <t>サイ</t>
    </rPh>
    <rPh sb="37" eb="38">
      <t>サイ</t>
    </rPh>
    <rPh sb="38" eb="40">
      <t>イジョウ</t>
    </rPh>
    <phoneticPr fontId="2"/>
  </si>
  <si>
    <t>※事業の個性・特徴等</t>
    <rPh sb="1" eb="3">
      <t>ジギョウ</t>
    </rPh>
    <rPh sb="4" eb="6">
      <t>コセイ</t>
    </rPh>
    <rPh sb="7" eb="9">
      <t>トクチョウ</t>
    </rPh>
    <rPh sb="9" eb="10">
      <t>トウ</t>
    </rPh>
    <phoneticPr fontId="2"/>
  </si>
  <si>
    <t>※助成を受けての事業展開</t>
    <rPh sb="1" eb="3">
      <t>ジョセイ</t>
    </rPh>
    <rPh sb="4" eb="5">
      <t>ウ</t>
    </rPh>
    <rPh sb="8" eb="10">
      <t>ジギョウ</t>
    </rPh>
    <rPh sb="10" eb="12">
      <t>テンカイ</t>
    </rPh>
    <phoneticPr fontId="2"/>
  </si>
  <si>
    <t>構成・出演者・主なスタッフ等 / 展示作品の種類・点数、主な作品名・出品者名等</t>
    <rPh sb="0" eb="2">
      <t>コウセイ</t>
    </rPh>
    <rPh sb="3" eb="6">
      <t>シュツエンシャ</t>
    </rPh>
    <rPh sb="7" eb="8">
      <t>オモ</t>
    </rPh>
    <rPh sb="13" eb="14">
      <t>トウ</t>
    </rPh>
    <phoneticPr fontId="2"/>
  </si>
  <si>
    <t>*無料または入場料等を低額とする場合は理由を記入してください。</t>
    <rPh sb="1" eb="3">
      <t>ムリョウ</t>
    </rPh>
    <rPh sb="6" eb="9">
      <t>ニュウジョウリョウ</t>
    </rPh>
    <rPh sb="9" eb="10">
      <t>トウ</t>
    </rPh>
    <rPh sb="11" eb="13">
      <t>テイガク</t>
    </rPh>
    <rPh sb="16" eb="18">
      <t>バアイ</t>
    </rPh>
    <rPh sb="19" eb="21">
      <t>リユウ</t>
    </rPh>
    <rPh sb="22" eb="24">
      <t>キニュウ</t>
    </rPh>
    <phoneticPr fontId="2"/>
  </si>
  <si>
    <t>〒</t>
    <phoneticPr fontId="2"/>
  </si>
  <si>
    <t>令和3（2021）年度</t>
    <rPh sb="0" eb="2">
      <t>レイワ</t>
    </rPh>
    <rPh sb="9" eb="11">
      <t>ネンド</t>
    </rPh>
    <phoneticPr fontId="2"/>
  </si>
  <si>
    <t>令和4（2022）年度</t>
    <rPh sb="0" eb="2">
      <t>レイワ</t>
    </rPh>
    <rPh sb="9" eb="11">
      <t>ネンド</t>
    </rPh>
    <phoneticPr fontId="2"/>
  </si>
  <si>
    <t>令和5（2023）年度</t>
    <rPh sb="0" eb="2">
      <t>レイワ</t>
    </rPh>
    <rPh sb="9" eb="11">
      <t>ネンド</t>
    </rPh>
    <phoneticPr fontId="2"/>
  </si>
  <si>
    <t>申請事業の
対象年齢</t>
    <rPh sb="0" eb="2">
      <t>シンセイ</t>
    </rPh>
    <rPh sb="2" eb="4">
      <t>ジギョウ</t>
    </rPh>
    <rPh sb="6" eb="8">
      <t>タイショウ</t>
    </rPh>
    <rPh sb="8" eb="10">
      <t>ネンレイ</t>
    </rPh>
    <phoneticPr fontId="2"/>
  </si>
  <si>
    <t>※対象とする観客・参加者等の主な年齢層（複数選択可）</t>
    <rPh sb="1" eb="3">
      <t>タイショウ</t>
    </rPh>
    <rPh sb="6" eb="8">
      <t>カンキャク</t>
    </rPh>
    <rPh sb="9" eb="12">
      <t>サンカシャ</t>
    </rPh>
    <rPh sb="12" eb="13">
      <t>トウ</t>
    </rPh>
    <rPh sb="14" eb="15">
      <t>オモ</t>
    </rPh>
    <rPh sb="16" eb="18">
      <t>ネンレイ</t>
    </rPh>
    <rPh sb="18" eb="19">
      <t>ソウ</t>
    </rPh>
    <rPh sb="20" eb="22">
      <t>フクスウ</t>
    </rPh>
    <rPh sb="22" eb="24">
      <t>センタク</t>
    </rPh>
    <rPh sb="24" eb="25">
      <t>カ</t>
    </rPh>
    <phoneticPr fontId="2"/>
  </si>
  <si>
    <t>参加人数
（目標）</t>
    <rPh sb="0" eb="2">
      <t>サンカ</t>
    </rPh>
    <rPh sb="2" eb="4">
      <t>ニンズウ</t>
    </rPh>
    <rPh sb="6" eb="8">
      <t>モクヒョウ</t>
    </rPh>
    <phoneticPr fontId="2"/>
  </si>
  <si>
    <t>集客の工夫
広報の取組等</t>
    <rPh sb="0" eb="2">
      <t>シュウキャク</t>
    </rPh>
    <rPh sb="3" eb="5">
      <t>クフウ</t>
    </rPh>
    <rPh sb="6" eb="8">
      <t>コウホウ</t>
    </rPh>
    <rPh sb="9" eb="11">
      <t>トリクミ</t>
    </rPh>
    <rPh sb="11" eb="12">
      <t>トウ</t>
    </rPh>
    <phoneticPr fontId="2"/>
  </si>
  <si>
    <t>基準日</t>
    <rPh sb="0" eb="3">
      <t>キジュンビ</t>
    </rPh>
    <phoneticPr fontId="2"/>
  </si>
  <si>
    <t>代表者性別</t>
    <rPh sb="0" eb="3">
      <t>だいひょうしゃ</t>
    </rPh>
    <rPh sb="3" eb="5">
      <t>せいべつ</t>
    </rPh>
    <phoneticPr fontId="2" type="Hiragana" alignment="distributed"/>
  </si>
  <si>
    <t>ふりがな</t>
    <phoneticPr fontId="2"/>
  </si>
  <si>
    <t>氏名</t>
    <rPh sb="0" eb="2">
      <t>シメイ</t>
    </rPh>
    <phoneticPr fontId="2"/>
  </si>
  <si>
    <t>日頃の活動場所</t>
    <rPh sb="0" eb="2">
      <t>ヒゴロ</t>
    </rPh>
    <rPh sb="3" eb="5">
      <t>カツドウ</t>
    </rPh>
    <rPh sb="5" eb="7">
      <t>バショ</t>
    </rPh>
    <phoneticPr fontId="2"/>
  </si>
  <si>
    <t>日頃の活動場所：</t>
    <rPh sb="0" eb="2">
      <t>ヒゴロ</t>
    </rPh>
    <rPh sb="3" eb="5">
      <t>カツドウ</t>
    </rPh>
    <rPh sb="5" eb="7">
      <t>バショ</t>
    </rPh>
    <phoneticPr fontId="2"/>
  </si>
  <si>
    <t>文化芸術次世代育成事業「ＴＲＹ ＡＲＴｓ」2024</t>
    <phoneticPr fontId="2"/>
  </si>
  <si>
    <t>（様式1-2）</t>
    <phoneticPr fontId="2"/>
  </si>
  <si>
    <t>（様式1-4）</t>
  </si>
  <si>
    <t>（様式１-5）</t>
    <phoneticPr fontId="2"/>
  </si>
  <si>
    <t>申請者名：</t>
    <rPh sb="0" eb="3">
      <t>シンセイシャ</t>
    </rPh>
    <rPh sb="3" eb="4">
      <t>メイ</t>
    </rPh>
    <phoneticPr fontId="2"/>
  </si>
  <si>
    <t>(団体代表者職氏名)　</t>
    <phoneticPr fontId="2"/>
  </si>
  <si>
    <t>（様式1）</t>
  </si>
  <si>
    <r>
      <t>　※助成要望額は、</t>
    </r>
    <r>
      <rPr>
        <b/>
        <sz val="10"/>
        <color rgb="FFFF0000"/>
        <rFont val="ＭＳ Ｐゴシック"/>
        <family val="3"/>
        <charset val="128"/>
      </rPr>
      <t>助成対象経費の１/２以内</t>
    </r>
    <r>
      <rPr>
        <b/>
        <sz val="10"/>
        <rFont val="ＭＳ Ｐゴシック"/>
        <family val="3"/>
        <charset val="128"/>
      </rPr>
      <t>かつ</t>
    </r>
    <r>
      <rPr>
        <b/>
        <sz val="10"/>
        <color rgb="FFFF0000"/>
        <rFont val="ＭＳ Ｐゴシック"/>
        <family val="3"/>
        <charset val="128"/>
      </rPr>
      <t>自己負担金の範囲内（上限30万円）
　※一万円未満は切り捨て</t>
    </r>
    <rPh sb="2" eb="4">
      <t>ジョセイ</t>
    </rPh>
    <rPh sb="4" eb="6">
      <t>ヨウボウ</t>
    </rPh>
    <rPh sb="6" eb="7">
      <t>ガク</t>
    </rPh>
    <rPh sb="9" eb="11">
      <t>ジョセイ</t>
    </rPh>
    <rPh sb="11" eb="13">
      <t>タイショウ</t>
    </rPh>
    <rPh sb="13" eb="15">
      <t>ケイヒ</t>
    </rPh>
    <rPh sb="19" eb="21">
      <t>イナイ</t>
    </rPh>
    <rPh sb="23" eb="25">
      <t>ジコ</t>
    </rPh>
    <rPh sb="25" eb="27">
      <t>フタン</t>
    </rPh>
    <rPh sb="27" eb="28">
      <t>キン</t>
    </rPh>
    <rPh sb="29" eb="32">
      <t>ハンイナイ</t>
    </rPh>
    <rPh sb="33" eb="35">
      <t>ジョウゲン</t>
    </rPh>
    <rPh sb="37" eb="39">
      <t>マンエン</t>
    </rPh>
    <rPh sb="43" eb="46">
      <t>イチマンエン</t>
    </rPh>
    <rPh sb="46" eb="48">
      <t>ミマン</t>
    </rPh>
    <rPh sb="49" eb="50">
      <t>キ</t>
    </rPh>
    <rPh sb="51" eb="52">
      <t>ス</t>
    </rPh>
    <phoneticPr fontId="2"/>
  </si>
  <si>
    <t>収支予算書（円単位でご記入ください）</t>
    <rPh sb="0" eb="1">
      <t>オサム</t>
    </rPh>
    <rPh sb="1" eb="2">
      <t>ササ</t>
    </rPh>
    <rPh sb="2" eb="3">
      <t>ヨ</t>
    </rPh>
    <rPh sb="3" eb="4">
      <t>サン</t>
    </rPh>
    <rPh sb="4" eb="5">
      <t>ショ</t>
    </rPh>
    <rPh sb="6" eb="7">
      <t>エン</t>
    </rPh>
    <rPh sb="7" eb="9">
      <t>タンイ</t>
    </rPh>
    <rPh sb="11" eb="13">
      <t>キニュウ</t>
    </rPh>
    <phoneticPr fontId="2"/>
  </si>
  <si>
    <t>【参考】</t>
    <rPh sb="1" eb="3">
      <t>サンコウ</t>
    </rPh>
    <phoneticPr fontId="2"/>
  </si>
  <si>
    <t>文化芸術次世代育成事業「ＴＲＹ ＡＲＴｓ」２０２４</t>
    <rPh sb="0" eb="2">
      <t>ブンカ</t>
    </rPh>
    <rPh sb="2" eb="4">
      <t>ゲイジュツ</t>
    </rPh>
    <rPh sb="4" eb="7">
      <t>ジセダイ</t>
    </rPh>
    <rPh sb="7" eb="11">
      <t>イクセイジギョウ</t>
    </rPh>
    <phoneticPr fontId="2"/>
  </si>
  <si>
    <t xml:space="preserve"> 文化芸術次世代育成事業「ＴＲＹ ＡＲＴｓ」2024</t>
    <phoneticPr fontId="2"/>
  </si>
  <si>
    <t xml:space="preserve"> 文化芸術次世代育成事業「ＴＲＹ ＡＲＴｓ」2024</t>
    <rPh sb="1" eb="3">
      <t>ブンカ</t>
    </rPh>
    <phoneticPr fontId="2"/>
  </si>
  <si>
    <t>全構成員のうち40歳未満の占める割合を
ご入力ください。</t>
    <rPh sb="0" eb="1">
      <t>ゼン</t>
    </rPh>
    <rPh sb="1" eb="4">
      <t>コウセイイン</t>
    </rPh>
    <rPh sb="9" eb="10">
      <t>サイ</t>
    </rPh>
    <rPh sb="10" eb="12">
      <t>ミマン</t>
    </rPh>
    <rPh sb="13" eb="14">
      <t>シ</t>
    </rPh>
    <rPh sb="16" eb="18">
      <t>ワリアイ</t>
    </rPh>
    <rPh sb="21" eb="23">
      <t>ニュウリョク</t>
    </rPh>
    <phoneticPr fontId="2"/>
  </si>
  <si>
    <r>
      <t>直近3年間の主な活動実績
※</t>
    </r>
    <r>
      <rPr>
        <sz val="10"/>
        <rFont val="ＭＳ Ｐゴシック"/>
        <family val="3"/>
        <charset val="128"/>
        <scheme val="major"/>
      </rPr>
      <t>団体活動歴が3年に満たない場合は、代表者・役員・構成員の個人活動についてご記入ください</t>
    </r>
    <rPh sb="0" eb="2">
      <t>チョッキン</t>
    </rPh>
    <rPh sb="3" eb="5">
      <t>ネンカン</t>
    </rPh>
    <rPh sb="6" eb="7">
      <t>オモ</t>
    </rPh>
    <rPh sb="8" eb="10">
      <t>カツドウ</t>
    </rPh>
    <rPh sb="10" eb="12">
      <t>ジッセキ</t>
    </rPh>
    <rPh sb="14" eb="16">
      <t>ダンタイ</t>
    </rPh>
    <rPh sb="16" eb="18">
      <t>カツドウ</t>
    </rPh>
    <rPh sb="18" eb="19">
      <t>レキ</t>
    </rPh>
    <rPh sb="21" eb="22">
      <t>ネン</t>
    </rPh>
    <rPh sb="23" eb="24">
      <t>ミ</t>
    </rPh>
    <rPh sb="27" eb="29">
      <t>バアイ</t>
    </rPh>
    <rPh sb="31" eb="34">
      <t>ダイヒョウシャ</t>
    </rPh>
    <rPh sb="35" eb="37">
      <t>ヤクイン</t>
    </rPh>
    <rPh sb="38" eb="41">
      <t>コウセイイン</t>
    </rPh>
    <rPh sb="42" eb="44">
      <t>コジン</t>
    </rPh>
    <rPh sb="44" eb="46">
      <t>カツドウ</t>
    </rPh>
    <rPh sb="51" eb="53">
      <t>キニュウ</t>
    </rPh>
    <phoneticPr fontId="2"/>
  </si>
  <si>
    <t>○○　○○○</t>
    <phoneticPr fontId="2"/>
  </si>
  <si>
    <t>****@***.**</t>
    <phoneticPr fontId="2"/>
  </si>
  <si>
    <t>***-****-****</t>
  </si>
  <si>
    <t>***-****-****</t>
    <phoneticPr fontId="2"/>
  </si>
  <si>
    <t>***-****</t>
    <phoneticPr fontId="2"/>
  </si>
  <si>
    <t>福岡県北九州市***区***町***丁目**-**</t>
    <rPh sb="0" eb="3">
      <t>フクオカケン</t>
    </rPh>
    <rPh sb="3" eb="7">
      <t>キタキュウシュウシ</t>
    </rPh>
    <rPh sb="10" eb="11">
      <t>ク</t>
    </rPh>
    <rPh sb="14" eb="15">
      <t>マチ</t>
    </rPh>
    <rPh sb="18" eb="20">
      <t>チョウメ</t>
    </rPh>
    <phoneticPr fontId="2"/>
  </si>
  <si>
    <t>＊＊＊＊＊＊公演</t>
    <rPh sb="6" eb="8">
      <t>コウエン</t>
    </rPh>
    <phoneticPr fontId="2"/>
  </si>
  <si>
    <t xml:space="preserve">【趣旨目的】
・北九州市を拠点に活動する劇団が協働でオリジナル公演を製作する。
・参加劇団の経験、知識、技能を生かし、北九州市の演劇活動の活性化に寄与する。
・感性豊かな子どもたちに鑑賞機会を提供し、市内の演劇活動の
</t>
    <rPh sb="1" eb="3">
      <t>シュシ</t>
    </rPh>
    <rPh sb="3" eb="5">
      <t>モクテキ</t>
    </rPh>
    <rPh sb="8" eb="12">
      <t>キタキュウシュウシ</t>
    </rPh>
    <rPh sb="13" eb="15">
      <t>キョテン</t>
    </rPh>
    <rPh sb="16" eb="18">
      <t>カツドウ</t>
    </rPh>
    <rPh sb="20" eb="22">
      <t>ゲキダン</t>
    </rPh>
    <rPh sb="23" eb="25">
      <t>キョウドウ</t>
    </rPh>
    <rPh sb="31" eb="33">
      <t>コウエン</t>
    </rPh>
    <rPh sb="34" eb="36">
      <t>セイサク</t>
    </rPh>
    <rPh sb="41" eb="43">
      <t>サンカ</t>
    </rPh>
    <rPh sb="43" eb="45">
      <t>ゲキダン</t>
    </rPh>
    <rPh sb="46" eb="48">
      <t>ケイケン</t>
    </rPh>
    <rPh sb="49" eb="51">
      <t>チシキ</t>
    </rPh>
    <rPh sb="52" eb="54">
      <t>ギノウ</t>
    </rPh>
    <rPh sb="55" eb="56">
      <t>イ</t>
    </rPh>
    <rPh sb="59" eb="63">
      <t>キタキュウシュウシ</t>
    </rPh>
    <rPh sb="64" eb="66">
      <t>エンゲキ</t>
    </rPh>
    <rPh sb="66" eb="68">
      <t>カツドウ</t>
    </rPh>
    <rPh sb="69" eb="72">
      <t>カッセイカ</t>
    </rPh>
    <rPh sb="73" eb="75">
      <t>キヨ</t>
    </rPh>
    <rPh sb="80" eb="82">
      <t>カンセイ</t>
    </rPh>
    <rPh sb="82" eb="83">
      <t>ユタ</t>
    </rPh>
    <rPh sb="85" eb="86">
      <t>コ</t>
    </rPh>
    <rPh sb="91" eb="93">
      <t>カンショウ</t>
    </rPh>
    <rPh sb="93" eb="95">
      <t>キカイ</t>
    </rPh>
    <rPh sb="96" eb="98">
      <t>テイキョウ</t>
    </rPh>
    <rPh sb="100" eb="102">
      <t>シナイ</t>
    </rPh>
    <rPh sb="103" eb="105">
      <t>エンゲキ</t>
    </rPh>
    <rPh sb="105" eb="107">
      <t>カツドウ</t>
    </rPh>
    <phoneticPr fontId="2"/>
  </si>
  <si>
    <t>・公演チラシを会場周辺の小中学校に配布し周知を図る。
・公演に付帯して出演者と子どもたちの交流の機会を創出する。</t>
    <rPh sb="1" eb="3">
      <t>コウエン</t>
    </rPh>
    <rPh sb="7" eb="9">
      <t>カイジョウ</t>
    </rPh>
    <rPh sb="9" eb="11">
      <t>シュウヘン</t>
    </rPh>
    <rPh sb="12" eb="16">
      <t>ショウチュウガッコウ</t>
    </rPh>
    <rPh sb="17" eb="19">
      <t>ハイフ</t>
    </rPh>
    <rPh sb="20" eb="22">
      <t>シュウチ</t>
    </rPh>
    <rPh sb="23" eb="24">
      <t>ハカ</t>
    </rPh>
    <rPh sb="28" eb="30">
      <t>コウエン</t>
    </rPh>
    <rPh sb="31" eb="33">
      <t>フタイ</t>
    </rPh>
    <rPh sb="35" eb="38">
      <t>シュツエンシャ</t>
    </rPh>
    <rPh sb="39" eb="40">
      <t>コ</t>
    </rPh>
    <rPh sb="45" eb="47">
      <t>コウリュウ</t>
    </rPh>
    <rPh sb="48" eb="50">
      <t>キカイ</t>
    </rPh>
    <rPh sb="51" eb="53">
      <t>ソウシュツ</t>
    </rPh>
    <phoneticPr fontId="2"/>
  </si>
  <si>
    <t>2回</t>
    <rPh sb="1" eb="2">
      <t>カイ</t>
    </rPh>
    <phoneticPr fontId="2"/>
  </si>
  <si>
    <t>令和6年8月24日(土)13:00開演
　　　 　　8月25日(日)13:00開演</t>
    <rPh sb="0" eb="2">
      <t>レイワ</t>
    </rPh>
    <rPh sb="3" eb="4">
      <t>ネン</t>
    </rPh>
    <rPh sb="5" eb="6">
      <t>ガツ</t>
    </rPh>
    <rPh sb="8" eb="9">
      <t>ヒ</t>
    </rPh>
    <rPh sb="10" eb="11">
      <t>ド</t>
    </rPh>
    <rPh sb="17" eb="19">
      <t>カイエン</t>
    </rPh>
    <rPh sb="27" eb="28">
      <t>ガツ</t>
    </rPh>
    <rPh sb="30" eb="31">
      <t>ヒ</t>
    </rPh>
    <rPh sb="32" eb="33">
      <t>ニチ</t>
    </rPh>
    <rPh sb="39" eb="41">
      <t>カイエン</t>
    </rPh>
    <phoneticPr fontId="2"/>
  </si>
  <si>
    <t>*****劇場</t>
    <rPh sb="5" eb="7">
      <t>ゲキジョウ</t>
    </rPh>
    <phoneticPr fontId="2"/>
  </si>
  <si>
    <t>【共催】****団体、****劇団
【後援】****委員会
【協賛】****株式会社</t>
    <rPh sb="1" eb="3">
      <t>キョウサイ</t>
    </rPh>
    <rPh sb="8" eb="10">
      <t>ダンタイ</t>
    </rPh>
    <rPh sb="15" eb="17">
      <t>ゲキダン</t>
    </rPh>
    <rPh sb="19" eb="21">
      <t>コウエン</t>
    </rPh>
    <rPh sb="26" eb="29">
      <t>イインカイ</t>
    </rPh>
    <rPh sb="31" eb="33">
      <t>キョウサン</t>
    </rPh>
    <rPh sb="38" eb="42">
      <t>カブシキガイシャ</t>
    </rPh>
    <phoneticPr fontId="2"/>
  </si>
  <si>
    <t>・ポスターの掲示（市内*箇所）
・チラシ配布（会場周辺の小学校*校、中学校*校予定）
・子育て支援施設へのチラシ配架依頼
・SNSを活用した広報活動</t>
    <rPh sb="6" eb="8">
      <t>ケイジ</t>
    </rPh>
    <rPh sb="9" eb="11">
      <t>シナイ</t>
    </rPh>
    <rPh sb="12" eb="14">
      <t>カショ</t>
    </rPh>
    <rPh sb="20" eb="22">
      <t>ハイフ</t>
    </rPh>
    <rPh sb="23" eb="25">
      <t>カイジョウ</t>
    </rPh>
    <rPh sb="25" eb="27">
      <t>シュウヘン</t>
    </rPh>
    <rPh sb="28" eb="31">
      <t>ショウガッコウ</t>
    </rPh>
    <rPh sb="32" eb="33">
      <t>コウ</t>
    </rPh>
    <rPh sb="34" eb="37">
      <t>チュウガッコウ</t>
    </rPh>
    <rPh sb="38" eb="39">
      <t>コウ</t>
    </rPh>
    <rPh sb="39" eb="41">
      <t>ヨテイ</t>
    </rPh>
    <rPh sb="44" eb="46">
      <t>コソダ</t>
    </rPh>
    <rPh sb="47" eb="49">
      <t>シエン</t>
    </rPh>
    <rPh sb="49" eb="51">
      <t>シセツ</t>
    </rPh>
    <rPh sb="56" eb="58">
      <t>ハイカ</t>
    </rPh>
    <rPh sb="58" eb="60">
      <t>イライ</t>
    </rPh>
    <rPh sb="66" eb="68">
      <t>カツヨウ</t>
    </rPh>
    <rPh sb="70" eb="72">
      <t>コウホウ</t>
    </rPh>
    <rPh sb="72" eb="74">
      <t>カツドウ</t>
    </rPh>
    <phoneticPr fontId="2"/>
  </si>
  <si>
    <t>【出演者】****、****、****　ほか調整中
【脚　 本】****
【演   出】****</t>
    <phoneticPr fontId="2"/>
  </si>
  <si>
    <t>【タイトル】
********（仮）
【あらすじ】
********************************</t>
    <rPh sb="16" eb="17">
      <t>カリ</t>
    </rPh>
    <phoneticPr fontId="2"/>
  </si>
  <si>
    <t>チケット（子ども）</t>
    <rPh sb="5" eb="6">
      <t>コ</t>
    </rPh>
    <phoneticPr fontId="2"/>
  </si>
  <si>
    <t>チケット（大人）</t>
    <rPh sb="5" eb="7">
      <t>オトナ</t>
    </rPh>
    <phoneticPr fontId="2"/>
  </si>
  <si>
    <t>親子ペア</t>
    <rPh sb="0" eb="2">
      <t>オヤコ</t>
    </rPh>
    <phoneticPr fontId="2"/>
  </si>
  <si>
    <t>枚</t>
  </si>
  <si>
    <t>組</t>
  </si>
  <si>
    <t>回</t>
  </si>
  <si>
    <t>200人</t>
    <rPh sb="3" eb="4">
      <t>ニン</t>
    </rPh>
    <phoneticPr fontId="2"/>
  </si>
  <si>
    <t>****団体</t>
    <phoneticPr fontId="2"/>
  </si>
  <si>
    <t>****劇団</t>
  </si>
  <si>
    <t>式</t>
  </si>
  <si>
    <t>式</t>
    <rPh sb="0" eb="1">
      <t>シキ</t>
    </rPh>
    <phoneticPr fontId="2"/>
  </si>
  <si>
    <t>****株式会社</t>
    <phoneticPr fontId="2"/>
  </si>
  <si>
    <t>口</t>
  </si>
  <si>
    <t>パンフレット</t>
    <phoneticPr fontId="2"/>
  </si>
  <si>
    <t>冊</t>
  </si>
  <si>
    <t>オリジナルトートバッグ</t>
    <phoneticPr fontId="2"/>
  </si>
  <si>
    <t>個</t>
  </si>
  <si>
    <t>会場費</t>
    <rPh sb="0" eb="2">
      <t>カイジョウ</t>
    </rPh>
    <rPh sb="2" eb="3">
      <t>ヒ</t>
    </rPh>
    <phoneticPr fontId="2"/>
  </si>
  <si>
    <t>リハーサル会場費</t>
    <rPh sb="5" eb="7">
      <t>カイジョウ</t>
    </rPh>
    <rPh sb="7" eb="8">
      <t>ヒ</t>
    </rPh>
    <phoneticPr fontId="2"/>
  </si>
  <si>
    <t>式</t>
    <phoneticPr fontId="2"/>
  </si>
  <si>
    <t>音響費</t>
    <rPh sb="0" eb="2">
      <t>オンキョウ</t>
    </rPh>
    <rPh sb="2" eb="3">
      <t>ヒ</t>
    </rPh>
    <phoneticPr fontId="2"/>
  </si>
  <si>
    <t>照明費</t>
    <rPh sb="0" eb="2">
      <t>ショウメイ</t>
    </rPh>
    <rPh sb="2" eb="3">
      <t>ヒ</t>
    </rPh>
    <phoneticPr fontId="2"/>
  </si>
  <si>
    <t>日</t>
    <rPh sb="0" eb="1">
      <t>ヒ</t>
    </rPh>
    <phoneticPr fontId="2"/>
  </si>
  <si>
    <t>会場設営費</t>
    <rPh sb="0" eb="2">
      <t>カイジョウ</t>
    </rPh>
    <rPh sb="2" eb="4">
      <t>セツエイ</t>
    </rPh>
    <rPh sb="4" eb="5">
      <t>ヒ</t>
    </rPh>
    <phoneticPr fontId="2"/>
  </si>
  <si>
    <t>大道具費</t>
    <rPh sb="0" eb="3">
      <t>オオドウグ</t>
    </rPh>
    <rPh sb="3" eb="4">
      <t>ヒ</t>
    </rPh>
    <phoneticPr fontId="2"/>
  </si>
  <si>
    <t>小道具費</t>
    <rPh sb="0" eb="3">
      <t>コドウグ</t>
    </rPh>
    <rPh sb="3" eb="4">
      <t>ヒ</t>
    </rPh>
    <phoneticPr fontId="2"/>
  </si>
  <si>
    <t>道具運搬費</t>
    <rPh sb="0" eb="2">
      <t>ドウグ</t>
    </rPh>
    <rPh sb="2" eb="4">
      <t>ウンパン</t>
    </rPh>
    <rPh sb="4" eb="5">
      <t>ヒ</t>
    </rPh>
    <phoneticPr fontId="2"/>
  </si>
  <si>
    <t>回</t>
    <rPh sb="0" eb="1">
      <t>カイ</t>
    </rPh>
    <phoneticPr fontId="2"/>
  </si>
  <si>
    <t>人</t>
  </si>
  <si>
    <t>人</t>
    <rPh sb="0" eb="1">
      <t>ニン</t>
    </rPh>
    <phoneticPr fontId="2"/>
  </si>
  <si>
    <t>・北九州市ゆかりの***を題材に演劇作品の企画・製作を行い、オリジナル公演を実施する。
・出演にはゲストとして***で活動する***、***、***を迎え</t>
    <rPh sb="1" eb="5">
      <t>キタキュウシュウシ</t>
    </rPh>
    <rPh sb="13" eb="15">
      <t>ダイザイ</t>
    </rPh>
    <rPh sb="16" eb="18">
      <t>エンゲキ</t>
    </rPh>
    <rPh sb="18" eb="20">
      <t>サクヒン</t>
    </rPh>
    <rPh sb="21" eb="23">
      <t>キカク</t>
    </rPh>
    <rPh sb="24" eb="26">
      <t>セイサク</t>
    </rPh>
    <rPh sb="27" eb="28">
      <t>オコナ</t>
    </rPh>
    <rPh sb="35" eb="37">
      <t>コウエン</t>
    </rPh>
    <rPh sb="38" eb="40">
      <t>ジッシ</t>
    </rPh>
    <rPh sb="45" eb="47">
      <t>シュツエン</t>
    </rPh>
    <rPh sb="59" eb="61">
      <t>カツドウ</t>
    </rPh>
    <rPh sb="75" eb="76">
      <t>ムカ</t>
    </rPh>
    <phoneticPr fontId="2"/>
  </si>
  <si>
    <t>出演（ゲストA氏）</t>
    <rPh sb="0" eb="2">
      <t>シュツエン</t>
    </rPh>
    <rPh sb="7" eb="8">
      <t>シ</t>
    </rPh>
    <phoneticPr fontId="2"/>
  </si>
  <si>
    <t>出演（ゲストB氏）</t>
    <rPh sb="0" eb="2">
      <t>シュツエン</t>
    </rPh>
    <rPh sb="7" eb="8">
      <t>シ</t>
    </rPh>
    <phoneticPr fontId="2"/>
  </si>
  <si>
    <t>交通費（ゲストA氏）</t>
    <rPh sb="0" eb="3">
      <t>コウツウヒ</t>
    </rPh>
    <rPh sb="8" eb="9">
      <t>シ</t>
    </rPh>
    <phoneticPr fontId="2"/>
  </si>
  <si>
    <t>交通費（ゲストB氏）</t>
    <rPh sb="0" eb="3">
      <t>コウツウヒ</t>
    </rPh>
    <rPh sb="8" eb="9">
      <t>シ</t>
    </rPh>
    <phoneticPr fontId="2"/>
  </si>
  <si>
    <t>**～北九州往復</t>
    <rPh sb="3" eb="6">
      <t>キタキュウシュウ</t>
    </rPh>
    <rPh sb="6" eb="8">
      <t>オウフク</t>
    </rPh>
    <phoneticPr fontId="2"/>
  </si>
  <si>
    <t>宿泊費（AB氏）</t>
    <rPh sb="0" eb="3">
      <t>シュクハクヒ</t>
    </rPh>
    <rPh sb="6" eb="7">
      <t>シ</t>
    </rPh>
    <phoneticPr fontId="2"/>
  </si>
  <si>
    <t>泊</t>
  </si>
  <si>
    <t>チラシデザイン料</t>
    <rPh sb="7" eb="8">
      <t>リョウ</t>
    </rPh>
    <phoneticPr fontId="2"/>
  </si>
  <si>
    <t>チラシ送付料</t>
    <rPh sb="3" eb="5">
      <t>ソウフ</t>
    </rPh>
    <rPh sb="5" eb="6">
      <t>リョウ</t>
    </rPh>
    <phoneticPr fontId="2"/>
  </si>
  <si>
    <t>件</t>
    <rPh sb="0" eb="1">
      <t>ケン</t>
    </rPh>
    <phoneticPr fontId="2"/>
  </si>
  <si>
    <t>ポスター送付料</t>
    <rPh sb="4" eb="6">
      <t>ソウフ</t>
    </rPh>
    <rPh sb="6" eb="7">
      <t>リョウ</t>
    </rPh>
    <phoneticPr fontId="2"/>
  </si>
  <si>
    <t>チラシ印刷費</t>
    <rPh sb="3" eb="5">
      <t>インサツ</t>
    </rPh>
    <rPh sb="5" eb="6">
      <t>ヒ</t>
    </rPh>
    <phoneticPr fontId="2"/>
  </si>
  <si>
    <t>ポスター印刷費</t>
    <rPh sb="4" eb="6">
      <t>インサツ</t>
    </rPh>
    <rPh sb="6" eb="7">
      <t>ヒ</t>
    </rPh>
    <phoneticPr fontId="2"/>
  </si>
  <si>
    <t>催事保険料</t>
    <rPh sb="0" eb="2">
      <t>サイジ</t>
    </rPh>
    <rPh sb="2" eb="5">
      <t>ホケンリョウ</t>
    </rPh>
    <phoneticPr fontId="2"/>
  </si>
  <si>
    <t>印刷費</t>
  </si>
  <si>
    <t>舞台費</t>
  </si>
  <si>
    <t>公演日ケータリング　4,000円×2日</t>
    <rPh sb="0" eb="2">
      <t>コウエン</t>
    </rPh>
    <rPh sb="2" eb="3">
      <t>ヒ</t>
    </rPh>
    <rPh sb="15" eb="16">
      <t>エン</t>
    </rPh>
    <rPh sb="18" eb="19">
      <t>ヒ</t>
    </rPh>
    <phoneticPr fontId="2"/>
  </si>
  <si>
    <t>販売用パンフレット印刷　200円×70冊</t>
    <rPh sb="0" eb="2">
      <t>ハンバイ</t>
    </rPh>
    <rPh sb="2" eb="3">
      <t>ヨウ</t>
    </rPh>
    <rPh sb="9" eb="11">
      <t>インサツ</t>
    </rPh>
    <rPh sb="15" eb="16">
      <t>エン</t>
    </rPh>
    <rPh sb="19" eb="20">
      <t>サツ</t>
    </rPh>
    <phoneticPr fontId="2"/>
  </si>
  <si>
    <t>チケット販売手数料</t>
    <rPh sb="4" eb="6">
      <t>ハンバイ</t>
    </rPh>
    <rPh sb="6" eb="9">
      <t>テスウリョウ</t>
    </rPh>
    <phoneticPr fontId="2"/>
  </si>
  <si>
    <t>受付・アンケート消耗品</t>
    <rPh sb="0" eb="2">
      <t>ウケツケ</t>
    </rPh>
    <rPh sb="8" eb="11">
      <t>ショウモウヒン</t>
    </rPh>
    <phoneticPr fontId="2"/>
  </si>
  <si>
    <t>舞台設営スタッフ</t>
    <rPh sb="0" eb="2">
      <t>ブタイ</t>
    </rPh>
    <rPh sb="2" eb="4">
      <t>セツエイ</t>
    </rPh>
    <phoneticPr fontId="2"/>
  </si>
  <si>
    <t>市内事業所等</t>
    <rPh sb="0" eb="2">
      <t>シナイ</t>
    </rPh>
    <rPh sb="2" eb="5">
      <t>ジギョウショ</t>
    </rPh>
    <rPh sb="5" eb="6">
      <t>トウ</t>
    </rPh>
    <phoneticPr fontId="2"/>
  </si>
  <si>
    <t>＊＊＊会</t>
    <rPh sb="3" eb="4">
      <t>カイ</t>
    </rPh>
    <phoneticPr fontId="2"/>
  </si>
  <si>
    <t>〒***-****</t>
    <phoneticPr fontId="2"/>
  </si>
  <si>
    <t>***-***-****</t>
    <phoneticPr fontId="2"/>
  </si>
  <si>
    <t>*******</t>
    <phoneticPr fontId="2"/>
  </si>
  <si>
    <t>□□□　□□□</t>
    <phoneticPr fontId="2"/>
  </si>
  <si>
    <t>****　****</t>
    <phoneticPr fontId="2"/>
  </si>
  <si>
    <t>*****の有志により****の目的で設立</t>
    <rPh sb="6" eb="8">
      <t>ユウシ</t>
    </rPh>
    <rPh sb="16" eb="18">
      <t>モクテキ</t>
    </rPh>
    <rPh sb="19" eb="21">
      <t>セツリツ</t>
    </rPh>
    <phoneticPr fontId="2"/>
  </si>
  <si>
    <t>会長：□□□　□□□　　　副会長：○○○　○○○
事務局長：△△△　△△　 会計：×××　×××</t>
    <rPh sb="0" eb="2">
      <t>カイチョウ</t>
    </rPh>
    <rPh sb="13" eb="16">
      <t>フクカイチョウ</t>
    </rPh>
    <rPh sb="25" eb="27">
      <t>ジム</t>
    </rPh>
    <rPh sb="27" eb="29">
      <t>キョクチョウ</t>
    </rPh>
    <rPh sb="38" eb="40">
      <t>カイケイ</t>
    </rPh>
    <phoneticPr fontId="2"/>
  </si>
  <si>
    <t>会員　　　**名
準会員　 **名</t>
    <rPh sb="0" eb="2">
      <t>カイイン</t>
    </rPh>
    <rPh sb="7" eb="8">
      <t>メイ</t>
    </rPh>
    <rPh sb="9" eb="12">
      <t>ジュンカイイン</t>
    </rPh>
    <rPh sb="16" eb="17">
      <t>メイ</t>
    </rPh>
    <phoneticPr fontId="2"/>
  </si>
  <si>
    <t>・設立目的に賛同するもの
・役員との面談あり</t>
    <rPh sb="1" eb="3">
      <t>セツリツ</t>
    </rPh>
    <rPh sb="3" eb="5">
      <t>モクテキ</t>
    </rPh>
    <rPh sb="6" eb="8">
      <t>サンドウ</t>
    </rPh>
    <rPh sb="14" eb="16">
      <t>ヤクイン</t>
    </rPh>
    <rPh sb="18" eb="20">
      <t>メンダン</t>
    </rPh>
    <phoneticPr fontId="2"/>
  </si>
  <si>
    <t>***年　団体を設立
***年　*****を主催、上演
***年　*****にて****賞受賞　</t>
    <rPh sb="3" eb="4">
      <t>ネン</t>
    </rPh>
    <rPh sb="5" eb="7">
      <t>ダンタイ</t>
    </rPh>
    <rPh sb="8" eb="10">
      <t>セツリツ</t>
    </rPh>
    <rPh sb="14" eb="15">
      <t>ネン</t>
    </rPh>
    <rPh sb="22" eb="24">
      <t>シュサイ</t>
    </rPh>
    <rPh sb="25" eb="27">
      <t>ジョウエン</t>
    </rPh>
    <rPh sb="31" eb="32">
      <t>ネン</t>
    </rPh>
    <rPh sb="44" eb="45">
      <t>ショウ</t>
    </rPh>
    <rPh sb="45" eb="47">
      <t>ジュショウ</t>
    </rPh>
    <phoneticPr fontId="2"/>
  </si>
  <si>
    <t>・演劇公演「******」を上演（場所：****市民会館、入場**名）</t>
    <rPh sb="1" eb="3">
      <t>エンゲキ</t>
    </rPh>
    <rPh sb="3" eb="5">
      <t>コウエン</t>
    </rPh>
    <rPh sb="14" eb="16">
      <t>ジョウエン</t>
    </rPh>
    <rPh sb="17" eb="19">
      <t>バショ</t>
    </rPh>
    <rPh sb="24" eb="26">
      <t>シミン</t>
    </rPh>
    <rPh sb="26" eb="28">
      <t>カイカン</t>
    </rPh>
    <rPh sb="29" eb="31">
      <t>ニュウジョウ</t>
    </rPh>
    <rPh sb="33" eb="34">
      <t>メイ</t>
    </rPh>
    <phoneticPr fontId="2"/>
  </si>
  <si>
    <t>・演劇公演「******」を上演（場所：****劇場、入場**名）
・団体内ユニット活動「*****」開催（場所：*****、入場**名）</t>
    <rPh sb="1" eb="3">
      <t>エンゲキ</t>
    </rPh>
    <rPh sb="3" eb="5">
      <t>コウエン</t>
    </rPh>
    <rPh sb="14" eb="16">
      <t>ジョウエン</t>
    </rPh>
    <rPh sb="17" eb="19">
      <t>バショ</t>
    </rPh>
    <rPh sb="24" eb="26">
      <t>ゲキジョウ</t>
    </rPh>
    <rPh sb="27" eb="29">
      <t>ニュウジョウ</t>
    </rPh>
    <rPh sb="31" eb="32">
      <t>メイ</t>
    </rPh>
    <rPh sb="35" eb="37">
      <t>ダンタイ</t>
    </rPh>
    <rPh sb="37" eb="38">
      <t>ナイ</t>
    </rPh>
    <rPh sb="42" eb="44">
      <t>カツドウ</t>
    </rPh>
    <rPh sb="51" eb="53">
      <t>カイサイ</t>
    </rPh>
    <rPh sb="54" eb="56">
      <t>バショ</t>
    </rPh>
    <rPh sb="63" eb="65">
      <t>ニュウジョウ</t>
    </rPh>
    <rPh sb="67" eb="68">
      <t>メイ</t>
    </rPh>
    <phoneticPr fontId="2"/>
  </si>
  <si>
    <t>・演劇公演「******」を上演（場所：****市民会館、入場**名）、同作で***賞受賞。</t>
    <rPh sb="1" eb="3">
      <t>エンゲキ</t>
    </rPh>
    <rPh sb="3" eb="5">
      <t>コウエン</t>
    </rPh>
    <rPh sb="14" eb="16">
      <t>ジョウエン</t>
    </rPh>
    <rPh sb="17" eb="19">
      <t>バショ</t>
    </rPh>
    <rPh sb="24" eb="26">
      <t>シミン</t>
    </rPh>
    <rPh sb="26" eb="28">
      <t>カイカン</t>
    </rPh>
    <rPh sb="29" eb="31">
      <t>ニュウジョウ</t>
    </rPh>
    <rPh sb="33" eb="34">
      <t>メイ</t>
    </rPh>
    <rPh sb="36" eb="37">
      <t>ドウ</t>
    </rPh>
    <rPh sb="37" eb="38">
      <t>サク</t>
    </rPh>
    <rPh sb="42" eb="43">
      <t>ショウ</t>
    </rPh>
    <rPh sb="43" eb="45">
      <t>ジュショウ</t>
    </rPh>
    <phoneticPr fontId="2"/>
  </si>
  <si>
    <t>＊＊　＊＊＊</t>
    <phoneticPr fontId="2"/>
  </si>
  <si>
    <t>△△△</t>
    <phoneticPr fontId="2"/>
  </si>
  <si>
    <t>男性</t>
  </si>
  <si>
    <t>*****大学****学部**年</t>
    <rPh sb="5" eb="7">
      <t>ダイガク</t>
    </rPh>
    <rPh sb="11" eb="13">
      <t>ガクブ</t>
    </rPh>
    <rPh sb="15" eb="16">
      <t>ネン</t>
    </rPh>
    <phoneticPr fontId="2"/>
  </si>
  <si>
    <t>******</t>
    <phoneticPr fontId="2"/>
  </si>
  <si>
    <t>***年**月</t>
    <rPh sb="3" eb="4">
      <t>ネン</t>
    </rPh>
    <rPh sb="6" eb="7">
      <t>ガツ</t>
    </rPh>
    <phoneticPr fontId="2"/>
  </si>
  <si>
    <t>***団体所属</t>
    <rPh sb="3" eb="5">
      <t>ダンタイ</t>
    </rPh>
    <rPh sb="5" eb="7">
      <t>ショゾク</t>
    </rPh>
    <phoneticPr fontId="2"/>
  </si>
  <si>
    <t>***団体主催「****」公演に出演</t>
    <rPh sb="3" eb="5">
      <t>ダンタイ</t>
    </rPh>
    <rPh sb="5" eb="7">
      <t>シュサイ</t>
    </rPh>
    <rPh sb="13" eb="15">
      <t>コウエン</t>
    </rPh>
    <rPh sb="16" eb="18">
      <t>シュツエン</t>
    </rPh>
    <phoneticPr fontId="2"/>
  </si>
  <si>
    <t>劇団***主催「****」に客演</t>
    <rPh sb="0" eb="2">
      <t>ゲキダン</t>
    </rPh>
    <rPh sb="5" eb="7">
      <t>シュサイ</t>
    </rPh>
    <rPh sb="14" eb="16">
      <t>キャクエン</t>
    </rPh>
    <phoneticPr fontId="2"/>
  </si>
  <si>
    <t>****にて***と連携した***活動を開始</t>
    <rPh sb="10" eb="12">
      <t>レンケイ</t>
    </rPh>
    <rPh sb="17" eb="19">
      <t>カツドウ</t>
    </rPh>
    <rPh sb="20" eb="22">
      <t>カイシ</t>
    </rPh>
    <phoneticPr fontId="2"/>
  </si>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</sst>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411]ggge&quot;年&quot;m&quot;月&quot;d&quot;日&quot;;@"/>
    <numFmt numFmtId="177" formatCode="yyyy&quot;年&quot;m&quot;月&quot;d&quot;日&quot;;@"/>
    <numFmt numFmtId="178" formatCode="\(General&quot;歳&quot;\)"/>
    <numFmt numFmtId="179" formatCode="&quot;40歳未満の構成員：全体の約&quot;General&quot;％&quot;"/>
  </numFmts>
  <fonts count="40">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20"/>
      <name val="ＭＳ Ｐゴシック"/>
      <family val="3"/>
      <charset val="128"/>
    </font>
    <font>
      <b/>
      <sz val="11"/>
      <name val="ＭＳ Ｐゴシック"/>
      <family val="3"/>
      <charset val="128"/>
    </font>
    <font>
      <sz val="12"/>
      <name val="ＭＳ ゴシック"/>
      <family val="3"/>
      <charset val="128"/>
    </font>
    <font>
      <sz val="6"/>
      <name val="ＭＳ Ｐゴシック"/>
      <family val="3"/>
      <charset val="128"/>
    </font>
    <font>
      <sz val="10"/>
      <color indexed="8"/>
      <name val="ＭＳ Ｐゴシック"/>
      <family val="3"/>
      <charset val="128"/>
    </font>
    <font>
      <b/>
      <u/>
      <sz val="10"/>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3"/>
      <charset val="128"/>
      <scheme val="minor"/>
    </font>
    <font>
      <sz val="10"/>
      <name val="ＭＳ Ｐゴシック"/>
      <family val="3"/>
      <charset val="128"/>
      <scheme val="major"/>
    </font>
    <font>
      <b/>
      <sz val="10"/>
      <color theme="1"/>
      <name val="ＭＳ Ｐゴシック"/>
      <family val="3"/>
      <charset val="128"/>
      <scheme val="minor"/>
    </font>
    <font>
      <b/>
      <sz val="12"/>
      <name val="ＭＳ Ｐゴシック"/>
      <family val="3"/>
      <charset val="128"/>
    </font>
    <font>
      <b/>
      <sz val="9"/>
      <color indexed="81"/>
      <name val="MS P ゴシック"/>
      <family val="3"/>
      <charset val="128"/>
    </font>
    <font>
      <sz val="14"/>
      <color rgb="FFFF0000"/>
      <name val="ＭＳ Ｐゴシック"/>
      <family val="3"/>
      <charset val="128"/>
    </font>
    <font>
      <b/>
      <sz val="10"/>
      <color indexed="81"/>
      <name val="MS P ゴシック"/>
      <family val="3"/>
      <charset val="128"/>
    </font>
    <font>
      <b/>
      <sz val="10"/>
      <name val="ＭＳ Ｐゴシック"/>
      <family val="3"/>
      <charset val="128"/>
    </font>
    <font>
      <b/>
      <sz val="18"/>
      <name val="ＭＳ Ｐゴシック"/>
      <family val="3"/>
      <charset val="128"/>
    </font>
    <font>
      <sz val="16"/>
      <name val="ＭＳ Ｐゴシック"/>
      <family val="3"/>
      <charset val="128"/>
      <scheme val="major"/>
    </font>
    <font>
      <sz val="10.5"/>
      <name val="ＭＳ Ｐゴシック"/>
      <family val="3"/>
      <charset val="128"/>
    </font>
    <font>
      <sz val="8"/>
      <name val="ＭＳ Ｐゴシック"/>
      <family val="3"/>
      <charset val="128"/>
    </font>
    <font>
      <sz val="22"/>
      <name val="ＭＳ Ｐゴシック"/>
      <family val="3"/>
      <charset val="128"/>
    </font>
    <font>
      <sz val="12"/>
      <name val="ＭＳ Ｐゴシック"/>
      <family val="3"/>
      <charset val="128"/>
      <scheme val="major"/>
    </font>
    <font>
      <b/>
      <sz val="16"/>
      <name val="ＭＳ Ｐゴシック"/>
      <family val="3"/>
      <charset val="128"/>
    </font>
    <font>
      <sz val="9"/>
      <color indexed="81"/>
      <name val="MS P ゴシック"/>
      <family val="3"/>
      <charset val="128"/>
    </font>
    <font>
      <sz val="10"/>
      <color indexed="81"/>
      <name val="MS P ゴシック"/>
      <family val="3"/>
      <charset val="128"/>
    </font>
    <font>
      <sz val="9"/>
      <name val="ＭＳ Ｐゴシック"/>
      <family val="3"/>
      <charset val="128"/>
      <scheme val="major"/>
    </font>
    <font>
      <b/>
      <sz val="10"/>
      <color indexed="10"/>
      <name val="MS P ゴシック"/>
      <family val="3"/>
      <charset val="128"/>
    </font>
    <font>
      <b/>
      <sz val="10"/>
      <color rgb="FFFF0000"/>
      <name val="ＭＳ Ｐゴシック"/>
      <family val="3"/>
      <charset val="128"/>
    </font>
    <font>
      <b/>
      <sz val="9"/>
      <name val="ＭＳ Ｐゴシック"/>
      <family val="3"/>
      <charset val="128"/>
    </font>
    <font>
      <b/>
      <sz val="10"/>
      <name val="ＭＳ Ｐゴシック"/>
      <family val="3"/>
      <charset val="128"/>
      <scheme val="major"/>
    </font>
    <font>
      <sz val="10"/>
      <color indexed="10"/>
      <name val="MS P ゴシック"/>
      <family val="3"/>
      <charset val="128"/>
    </font>
    <font>
      <u/>
      <sz val="10"/>
      <color indexed="81"/>
      <name val="MS P 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rgb="FFCCFFCC"/>
        <bgColor indexed="64"/>
      </patternFill>
    </fill>
    <fill>
      <patternFill patternType="solid">
        <fgColor theme="9" tint="0.79998168889431442"/>
        <bgColor indexed="64"/>
      </patternFill>
    </fill>
  </fills>
  <borders count="82">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slantDashDot">
        <color indexed="64"/>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454">
    <xf numFmtId="0" fontId="0" fillId="0" borderId="0" xfId="0"/>
    <xf numFmtId="0" fontId="0" fillId="0" borderId="0" xfId="0" applyAlignment="1">
      <alignment vertical="center"/>
    </xf>
    <xf numFmtId="0" fontId="15" fillId="0" borderId="0" xfId="0" applyFont="1" applyAlignment="1">
      <alignment horizontal="center"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7" xfId="0" applyFont="1" applyBorder="1" applyAlignment="1">
      <alignment vertical="center" wrapText="1"/>
    </xf>
    <xf numFmtId="0" fontId="16" fillId="0" borderId="21"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0" fontId="13" fillId="0" borderId="0" xfId="0" applyFont="1"/>
    <xf numFmtId="38" fontId="0" fillId="0" borderId="9" xfId="1" applyFont="1" applyBorder="1" applyAlignment="1" applyProtection="1">
      <alignment horizontal="right" vertical="center" shrinkToFit="1"/>
    </xf>
    <xf numFmtId="0" fontId="13" fillId="0" borderId="0" xfId="0" applyFont="1" applyAlignment="1">
      <alignment vertical="center"/>
    </xf>
    <xf numFmtId="0" fontId="17" fillId="0" borderId="0" xfId="0" applyFont="1"/>
    <xf numFmtId="0" fontId="17" fillId="0" borderId="0" xfId="0" applyFont="1" applyAlignment="1">
      <alignment vertical="top"/>
    </xf>
    <xf numFmtId="176" fontId="5" fillId="0" borderId="0" xfId="0" applyNumberFormat="1" applyFont="1" applyAlignment="1" applyProtection="1">
      <alignment horizontal="right" vertical="center"/>
      <protection locked="0"/>
    </xf>
    <xf numFmtId="0" fontId="6" fillId="0" borderId="0" xfId="0" applyFont="1" applyAlignment="1">
      <alignment vertical="center"/>
    </xf>
    <xf numFmtId="0" fontId="13" fillId="0" borderId="0" xfId="0" applyFont="1" applyAlignment="1">
      <alignment horizontal="left" vertical="center"/>
    </xf>
    <xf numFmtId="0" fontId="5" fillId="0" borderId="0" xfId="0" applyFont="1"/>
    <xf numFmtId="0" fontId="0" fillId="0" borderId="0" xfId="0" applyAlignment="1">
      <alignment horizontal="center" vertical="center"/>
    </xf>
    <xf numFmtId="0" fontId="9" fillId="0" borderId="0" xfId="0" applyFont="1" applyAlignment="1">
      <alignment horizontal="left" vertical="center"/>
    </xf>
    <xf numFmtId="0" fontId="13" fillId="0" borderId="0" xfId="0" applyFont="1" applyAlignment="1">
      <alignment vertical="top"/>
    </xf>
    <xf numFmtId="38" fontId="0" fillId="0" borderId="0" xfId="1" applyFont="1" applyProtection="1"/>
    <xf numFmtId="0" fontId="13" fillId="0" borderId="0" xfId="0" applyFont="1" applyAlignment="1">
      <alignment horizontal="left"/>
    </xf>
    <xf numFmtId="38" fontId="0" fillId="0" borderId="10" xfId="1" applyFont="1" applyBorder="1" applyAlignment="1" applyProtection="1">
      <alignment horizontal="right" vertical="center" shrinkToFit="1"/>
    </xf>
    <xf numFmtId="38" fontId="0" fillId="0" borderId="11" xfId="1" applyFont="1" applyBorder="1" applyAlignment="1" applyProtection="1">
      <alignment horizontal="right" vertical="center" shrinkToFit="1"/>
    </xf>
    <xf numFmtId="0" fontId="0" fillId="0" borderId="0" xfId="0" applyAlignment="1">
      <alignment horizontal="center"/>
    </xf>
    <xf numFmtId="38" fontId="0" fillId="0" borderId="33" xfId="1" applyFont="1" applyBorder="1" applyAlignment="1" applyProtection="1">
      <alignment horizontal="right" vertical="center" shrinkToFit="1"/>
    </xf>
    <xf numFmtId="38" fontId="0" fillId="0" borderId="32" xfId="1" applyFont="1" applyBorder="1" applyAlignment="1" applyProtection="1">
      <alignment horizontal="right" vertical="center" shrinkToFit="1"/>
    </xf>
    <xf numFmtId="38" fontId="0" fillId="0" borderId="38" xfId="1" applyFont="1" applyBorder="1" applyAlignment="1" applyProtection="1">
      <alignment horizontal="right" vertical="center" shrinkToFit="1"/>
    </xf>
    <xf numFmtId="0" fontId="0" fillId="0" borderId="12" xfId="0" applyBorder="1" applyAlignment="1">
      <alignment horizontal="center" vertical="center"/>
    </xf>
    <xf numFmtId="0" fontId="13" fillId="0" borderId="0" xfId="0" applyFont="1" applyAlignment="1">
      <alignment horizontal="centerContinuous"/>
    </xf>
    <xf numFmtId="0" fontId="0" fillId="0" borderId="0" xfId="0" applyAlignment="1">
      <alignment horizontal="centerContinuous"/>
    </xf>
    <xf numFmtId="0" fontId="6" fillId="0" borderId="0" xfId="0" applyFont="1" applyAlignment="1">
      <alignment horizontal="centerContinuous" vertical="center"/>
    </xf>
    <xf numFmtId="0" fontId="0" fillId="0" borderId="0" xfId="0" applyAlignment="1">
      <alignment horizontal="right" vertical="center"/>
    </xf>
    <xf numFmtId="0" fontId="3"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center"/>
    </xf>
    <xf numFmtId="0" fontId="0" fillId="0" borderId="0" xfId="0" applyAlignment="1">
      <alignment horizontal="center" vertical="center" shrinkToFit="1"/>
    </xf>
    <xf numFmtId="38" fontId="0" fillId="0" borderId="0" xfId="1" applyFont="1" applyBorder="1" applyAlignment="1" applyProtection="1">
      <alignment horizontal="right" vertical="center" shrinkToFit="1"/>
    </xf>
    <xf numFmtId="38" fontId="13" fillId="0" borderId="0" xfId="1" quotePrefix="1" applyFont="1" applyBorder="1" applyAlignment="1" applyProtection="1">
      <alignment horizontal="left" vertical="center"/>
    </xf>
    <xf numFmtId="38" fontId="13" fillId="0" borderId="0" xfId="1" applyFont="1" applyBorder="1" applyAlignment="1" applyProtection="1">
      <alignment horizontal="left" vertical="center"/>
    </xf>
    <xf numFmtId="38" fontId="0" fillId="0" borderId="44" xfId="1" applyFont="1" applyBorder="1" applyAlignment="1" applyProtection="1">
      <alignment horizontal="right" vertical="center" shrinkToFit="1"/>
    </xf>
    <xf numFmtId="38" fontId="0" fillId="0" borderId="0" xfId="1" applyFont="1" applyAlignment="1" applyProtection="1">
      <alignment vertical="center"/>
    </xf>
    <xf numFmtId="38" fontId="0" fillId="0" borderId="0" xfId="1" applyFont="1" applyAlignment="1" applyProtection="1">
      <alignment horizontal="center"/>
    </xf>
    <xf numFmtId="0" fontId="8" fillId="4" borderId="13" xfId="0" applyFont="1" applyFill="1" applyBorder="1" applyAlignment="1">
      <alignment vertical="center"/>
    </xf>
    <xf numFmtId="0" fontId="8" fillId="4" borderId="15" xfId="0" applyFont="1" applyFill="1" applyBorder="1" applyAlignment="1">
      <alignment vertical="center" shrinkToFit="1"/>
    </xf>
    <xf numFmtId="0" fontId="0" fillId="0" borderId="0" xfId="0" applyAlignment="1">
      <alignment horizontal="left"/>
    </xf>
    <xf numFmtId="0" fontId="15" fillId="0" borderId="0" xfId="0" applyFont="1" applyAlignment="1">
      <alignment horizontal="center"/>
    </xf>
    <xf numFmtId="0" fontId="15" fillId="0" borderId="0" xfId="0" applyFont="1"/>
    <xf numFmtId="0" fontId="25" fillId="0" borderId="0" xfId="0" applyFont="1" applyAlignment="1">
      <alignment vertical="center"/>
    </xf>
    <xf numFmtId="0" fontId="17" fillId="0" borderId="0" xfId="0" applyFont="1" applyAlignment="1">
      <alignment vertical="center"/>
    </xf>
    <xf numFmtId="0" fontId="25"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left" vertical="center" indent="1"/>
    </xf>
    <xf numFmtId="0" fontId="8" fillId="0" borderId="0" xfId="0" applyFont="1" applyAlignment="1">
      <alignment horizontal="left" vertical="center"/>
    </xf>
    <xf numFmtId="0" fontId="15" fillId="0" borderId="1" xfId="0" applyFont="1" applyBorder="1" applyAlignment="1">
      <alignment horizontal="center" vertical="center"/>
    </xf>
    <xf numFmtId="0" fontId="15" fillId="0" borderId="0" xfId="0" applyFont="1" applyAlignment="1" applyProtection="1">
      <alignment vertical="center" wrapText="1"/>
      <protection locked="0"/>
    </xf>
    <xf numFmtId="38" fontId="13" fillId="0" borderId="0" xfId="1" applyFont="1" applyBorder="1" applyAlignment="1" applyProtection="1">
      <alignment horizontal="right" vertical="center" shrinkToFit="1"/>
      <protection locked="0"/>
    </xf>
    <xf numFmtId="38" fontId="13" fillId="0" borderId="2" xfId="1" applyFont="1" applyBorder="1" applyAlignment="1" applyProtection="1">
      <alignment horizontal="right" vertical="center" shrinkToFit="1"/>
      <protection locked="0"/>
    </xf>
    <xf numFmtId="38" fontId="13" fillId="0" borderId="1" xfId="1" applyFont="1" applyBorder="1" applyAlignment="1" applyProtection="1">
      <alignment horizontal="right" vertical="center" shrinkToFit="1"/>
      <protection locked="0"/>
    </xf>
    <xf numFmtId="38" fontId="13" fillId="0" borderId="52" xfId="1" applyFont="1" applyBorder="1" applyAlignment="1" applyProtection="1">
      <alignment horizontal="right" vertical="center" shrinkToFit="1"/>
      <protection locked="0"/>
    </xf>
    <xf numFmtId="38" fontId="13" fillId="0" borderId="0" xfId="1" applyFont="1" applyBorder="1" applyAlignment="1" applyProtection="1">
      <alignment horizontal="center" vertical="center" shrinkToFit="1"/>
      <protection locked="0"/>
    </xf>
    <xf numFmtId="38" fontId="13" fillId="0" borderId="0" xfId="1" quotePrefix="1" applyFont="1" applyBorder="1" applyAlignment="1" applyProtection="1">
      <alignment horizontal="center" vertical="center"/>
    </xf>
    <xf numFmtId="0" fontId="8" fillId="4" borderId="15" xfId="0" applyFont="1" applyFill="1" applyBorder="1" applyAlignment="1">
      <alignment horizontal="center" vertical="center" shrinkToFit="1"/>
    </xf>
    <xf numFmtId="38" fontId="0" fillId="0" borderId="0" xfId="1" applyFont="1" applyBorder="1" applyProtection="1"/>
    <xf numFmtId="38" fontId="13" fillId="0" borderId="8" xfId="1" applyFont="1" applyBorder="1" applyAlignment="1" applyProtection="1">
      <alignment horizontal="right" vertical="center" shrinkToFit="1"/>
      <protection locked="0"/>
    </xf>
    <xf numFmtId="38" fontId="13" fillId="0" borderId="5" xfId="1" applyFont="1" applyBorder="1" applyAlignment="1" applyProtection="1">
      <alignment horizontal="right" vertical="center" shrinkToFit="1"/>
      <protection locked="0"/>
    </xf>
    <xf numFmtId="38" fontId="13" fillId="0" borderId="6" xfId="1" applyFont="1" applyBorder="1" applyAlignment="1" applyProtection="1">
      <alignment horizontal="right" vertical="center" shrinkToFit="1"/>
      <protection locked="0"/>
    </xf>
    <xf numFmtId="38" fontId="13" fillId="0" borderId="37" xfId="1" applyFont="1" applyBorder="1" applyAlignment="1" applyProtection="1">
      <alignment horizontal="right" vertical="center" shrinkToFit="1"/>
      <protection locked="0"/>
    </xf>
    <xf numFmtId="0" fontId="13" fillId="5" borderId="12" xfId="0" applyFont="1" applyFill="1" applyBorder="1" applyAlignment="1">
      <alignment horizontal="center" vertical="center"/>
    </xf>
    <xf numFmtId="38" fontId="13" fillId="5" borderId="12" xfId="1" applyFont="1" applyFill="1" applyBorder="1" applyAlignment="1" applyProtection="1">
      <alignment horizontal="center" vertical="center"/>
    </xf>
    <xf numFmtId="0" fontId="13" fillId="5" borderId="40" xfId="0" applyFont="1" applyFill="1" applyBorder="1" applyAlignment="1">
      <alignment horizontal="center" vertical="center"/>
    </xf>
    <xf numFmtId="0" fontId="27" fillId="5" borderId="26" xfId="0" applyFont="1" applyFill="1" applyBorder="1" applyAlignment="1">
      <alignment horizontal="center" vertical="center"/>
    </xf>
    <xf numFmtId="0" fontId="13" fillId="5" borderId="26" xfId="0" applyFont="1" applyFill="1" applyBorder="1" applyAlignment="1">
      <alignment horizontal="center" vertical="center"/>
    </xf>
    <xf numFmtId="0" fontId="0" fillId="5" borderId="9" xfId="0" applyFill="1" applyBorder="1" applyAlignment="1">
      <alignment horizontal="center" vertical="center" shrinkToFit="1"/>
    </xf>
    <xf numFmtId="0" fontId="0" fillId="5" borderId="10" xfId="0" applyFill="1" applyBorder="1" applyAlignment="1">
      <alignment horizontal="center" vertical="center" shrinkToFit="1"/>
    </xf>
    <xf numFmtId="0" fontId="0" fillId="5" borderId="11" xfId="0" applyFill="1" applyBorder="1" applyAlignment="1">
      <alignment horizontal="center" vertical="center" shrinkToFit="1"/>
    </xf>
    <xf numFmtId="0" fontId="0" fillId="5" borderId="9" xfId="0" applyFill="1" applyBorder="1" applyAlignment="1">
      <alignment vertical="center" shrinkToFit="1"/>
    </xf>
    <xf numFmtId="0" fontId="0" fillId="5" borderId="10" xfId="0" applyFill="1" applyBorder="1" applyAlignment="1">
      <alignment vertical="center" shrinkToFit="1"/>
    </xf>
    <xf numFmtId="0" fontId="0" fillId="5" borderId="11" xfId="0" applyFill="1" applyBorder="1" applyAlignment="1">
      <alignment vertical="center" shrinkToFit="1"/>
    </xf>
    <xf numFmtId="0" fontId="13" fillId="3" borderId="12" xfId="0" applyFont="1" applyFill="1" applyBorder="1" applyAlignment="1">
      <alignment horizontal="center" vertical="center" shrinkToFit="1"/>
    </xf>
    <xf numFmtId="38" fontId="13" fillId="3" borderId="12" xfId="1" applyFont="1" applyFill="1" applyBorder="1" applyAlignment="1" applyProtection="1">
      <alignment horizontal="center" vertical="center" shrinkToFit="1"/>
    </xf>
    <xf numFmtId="0" fontId="5" fillId="0" borderId="11"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45" xfId="0" applyFont="1" applyBorder="1" applyAlignment="1">
      <alignment horizontal="center" vertical="center" shrinkToFit="1"/>
    </xf>
    <xf numFmtId="0" fontId="4" fillId="0" borderId="0" xfId="0" applyFont="1" applyAlignment="1">
      <alignment horizontal="centerContinuous" vertical="center"/>
    </xf>
    <xf numFmtId="38" fontId="14" fillId="0" borderId="0" xfId="1" applyFont="1" applyBorder="1" applyAlignment="1" applyProtection="1">
      <alignment horizontal="center" vertical="center" shrinkToFit="1"/>
      <protection locked="0"/>
    </xf>
    <xf numFmtId="38" fontId="14" fillId="0" borderId="0" xfId="1" applyFont="1" applyBorder="1" applyAlignment="1" applyProtection="1">
      <alignment horizontal="right" vertical="center" shrinkToFit="1"/>
      <protection locked="0"/>
    </xf>
    <xf numFmtId="38" fontId="14" fillId="0" borderId="8" xfId="1" applyFont="1" applyBorder="1" applyAlignment="1" applyProtection="1">
      <alignment horizontal="right" vertical="center" shrinkToFit="1"/>
      <protection locked="0"/>
    </xf>
    <xf numFmtId="38" fontId="14" fillId="0" borderId="2" xfId="1" applyFont="1" applyBorder="1" applyAlignment="1" applyProtection="1">
      <alignment horizontal="right" vertical="center" shrinkToFit="1"/>
      <protection locked="0"/>
    </xf>
    <xf numFmtId="38" fontId="14" fillId="0" borderId="2" xfId="1" applyFont="1" applyBorder="1" applyAlignment="1" applyProtection="1">
      <alignment horizontal="center" vertical="center" shrinkToFit="1"/>
      <protection locked="0"/>
    </xf>
    <xf numFmtId="38" fontId="14" fillId="0" borderId="5" xfId="1" applyFont="1" applyBorder="1" applyAlignment="1" applyProtection="1">
      <alignment horizontal="right" vertical="center" shrinkToFit="1"/>
      <protection locked="0"/>
    </xf>
    <xf numFmtId="38" fontId="14" fillId="0" borderId="1" xfId="1" applyFont="1" applyBorder="1" applyAlignment="1" applyProtection="1">
      <alignment horizontal="right" vertical="center" shrinkToFit="1"/>
      <protection locked="0"/>
    </xf>
    <xf numFmtId="38" fontId="14" fillId="0" borderId="1" xfId="1" applyFont="1" applyBorder="1" applyAlignment="1" applyProtection="1">
      <alignment horizontal="center" vertical="center" shrinkToFit="1"/>
      <protection locked="0"/>
    </xf>
    <xf numFmtId="38" fontId="14" fillId="0" borderId="6" xfId="1" applyFont="1" applyBorder="1" applyAlignment="1" applyProtection="1">
      <alignment horizontal="right" vertical="center" shrinkToFit="1"/>
      <protection locked="0"/>
    </xf>
    <xf numFmtId="38" fontId="14" fillId="0" borderId="52" xfId="1" applyFont="1" applyBorder="1" applyAlignment="1" applyProtection="1">
      <alignment horizontal="right" vertical="center" shrinkToFit="1"/>
      <protection locked="0"/>
    </xf>
    <xf numFmtId="38" fontId="14" fillId="0" borderId="52" xfId="1" applyFont="1" applyBorder="1" applyAlignment="1" applyProtection="1">
      <alignment horizontal="center" vertical="center" shrinkToFit="1"/>
      <protection locked="0"/>
    </xf>
    <xf numFmtId="38" fontId="14" fillId="0" borderId="37" xfId="1" applyFont="1" applyBorder="1" applyAlignment="1" applyProtection="1">
      <alignment horizontal="right" vertical="center" shrinkToFit="1"/>
      <protection locked="0"/>
    </xf>
    <xf numFmtId="38" fontId="14" fillId="0" borderId="55" xfId="1" applyFont="1" applyBorder="1" applyAlignment="1" applyProtection="1">
      <alignment horizontal="left" vertical="center" shrinkToFit="1"/>
      <protection locked="0"/>
    </xf>
    <xf numFmtId="38" fontId="14" fillId="0" borderId="56" xfId="1" applyFont="1" applyBorder="1" applyAlignment="1" applyProtection="1">
      <alignment horizontal="left" vertical="center" shrinkToFit="1"/>
      <protection locked="0"/>
    </xf>
    <xf numFmtId="0" fontId="19" fillId="0" borderId="2" xfId="0" applyFont="1" applyBorder="1" applyAlignment="1">
      <alignment horizontal="left" vertical="center"/>
    </xf>
    <xf numFmtId="38" fontId="8" fillId="4" borderId="15" xfId="1" applyFont="1" applyFill="1" applyBorder="1" applyAlignment="1" applyProtection="1">
      <alignment vertical="center" shrinkToFit="1"/>
    </xf>
    <xf numFmtId="38" fontId="27" fillId="5" borderId="26" xfId="1" applyFont="1" applyFill="1" applyBorder="1" applyAlignment="1" applyProtection="1">
      <alignment horizontal="center" vertical="center" wrapText="1"/>
    </xf>
    <xf numFmtId="38" fontId="27" fillId="5" borderId="26" xfId="1" applyFont="1" applyFill="1" applyBorder="1" applyAlignment="1" applyProtection="1">
      <alignment horizontal="center" vertical="center"/>
    </xf>
    <xf numFmtId="38" fontId="13" fillId="0" borderId="0" xfId="1" applyFont="1" applyAlignment="1" applyProtection="1">
      <alignment horizontal="right"/>
    </xf>
    <xf numFmtId="38" fontId="13" fillId="5" borderId="24" xfId="1" applyFont="1" applyFill="1" applyBorder="1" applyAlignment="1" applyProtection="1">
      <alignment horizontal="center" vertical="center"/>
    </xf>
    <xf numFmtId="38" fontId="8" fillId="4" borderId="16" xfId="1" applyFont="1" applyFill="1" applyBorder="1" applyAlignment="1" applyProtection="1">
      <alignment vertical="center" shrinkToFit="1"/>
    </xf>
    <xf numFmtId="38" fontId="1" fillId="0" borderId="3" xfId="1" applyFont="1" applyBorder="1" applyAlignment="1" applyProtection="1">
      <alignment horizontal="right" vertical="center" shrinkToFit="1"/>
      <protection locked="0"/>
    </xf>
    <xf numFmtId="38" fontId="1" fillId="0" borderId="7" xfId="1" applyFont="1" applyBorder="1" applyAlignment="1" applyProtection="1">
      <alignment horizontal="right" vertical="center" shrinkToFit="1"/>
      <protection locked="0"/>
    </xf>
    <xf numFmtId="38" fontId="1" fillId="0" borderId="10" xfId="1" applyFont="1" applyBorder="1" applyAlignment="1" applyProtection="1">
      <alignment horizontal="right" vertical="center" shrinkToFit="1"/>
      <protection locked="0"/>
    </xf>
    <xf numFmtId="38" fontId="1" fillId="0" borderId="33" xfId="1" applyFont="1" applyBorder="1" applyAlignment="1" applyProtection="1">
      <alignment horizontal="right" vertical="center" shrinkToFit="1"/>
      <protection locked="0"/>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29" fillId="0" borderId="51" xfId="0" applyFont="1" applyBorder="1" applyAlignment="1">
      <alignment vertical="center" wrapText="1"/>
    </xf>
    <xf numFmtId="0" fontId="29" fillId="0" borderId="12" xfId="0" applyFont="1" applyBorder="1" applyAlignment="1" applyProtection="1">
      <alignment horizontal="center" vertical="center" wrapText="1" shrinkToFit="1"/>
      <protection locked="0"/>
    </xf>
    <xf numFmtId="38" fontId="14" fillId="0" borderId="57" xfId="1" applyFont="1" applyBorder="1" applyAlignment="1" applyProtection="1">
      <alignment horizontal="left" vertical="center" shrinkToFit="1"/>
      <protection locked="0"/>
    </xf>
    <xf numFmtId="38" fontId="14" fillId="0" borderId="58" xfId="1" applyFont="1" applyBorder="1" applyAlignment="1" applyProtection="1">
      <alignment horizontal="left" vertical="center" shrinkToFit="1"/>
      <protection locked="0"/>
    </xf>
    <xf numFmtId="0" fontId="0" fillId="5" borderId="10" xfId="0" applyFill="1" applyBorder="1" applyAlignment="1">
      <alignment horizontal="center" vertical="center" wrapText="1" shrinkToFit="1"/>
    </xf>
    <xf numFmtId="0" fontId="0" fillId="5" borderId="9" xfId="0" applyFill="1" applyBorder="1" applyAlignment="1">
      <alignment vertical="center" wrapText="1" shrinkToFit="1"/>
    </xf>
    <xf numFmtId="0" fontId="0" fillId="5" borderId="33" xfId="0" applyFill="1" applyBorder="1" applyAlignment="1">
      <alignment vertical="center" wrapText="1" shrinkToFit="1"/>
    </xf>
    <xf numFmtId="0" fontId="0" fillId="0" borderId="2" xfId="0" applyBorder="1" applyAlignment="1" applyProtection="1">
      <alignment horizontal="center" vertical="center" wrapText="1"/>
      <protection locked="0"/>
    </xf>
    <xf numFmtId="0" fontId="0" fillId="2" borderId="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0" fontId="13" fillId="2" borderId="7" xfId="0" applyFont="1" applyFill="1" applyBorder="1" applyAlignment="1" applyProtection="1">
      <alignment horizontal="left" vertical="top"/>
      <protection locked="0"/>
    </xf>
    <xf numFmtId="0" fontId="13" fillId="2" borderId="29" xfId="0" applyFont="1"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13" fillId="2" borderId="30" xfId="0" applyFont="1"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0" fontId="13" fillId="2" borderId="7" xfId="0" applyFont="1" applyFill="1" applyBorder="1" applyAlignment="1" applyProtection="1">
      <alignment horizontal="left" vertical="center"/>
      <protection locked="0"/>
    </xf>
    <xf numFmtId="0" fontId="13" fillId="2" borderId="3" xfId="0" applyFont="1" applyFill="1" applyBorder="1" applyAlignment="1" applyProtection="1">
      <alignment vertical="center"/>
      <protection locked="0"/>
    </xf>
    <xf numFmtId="0" fontId="0" fillId="0" borderId="55" xfId="0" applyBorder="1"/>
    <xf numFmtId="38" fontId="14" fillId="0" borderId="55" xfId="1" applyFont="1" applyBorder="1" applyAlignment="1" applyProtection="1">
      <alignment vertical="center" wrapText="1" shrinkToFit="1"/>
      <protection locked="0"/>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horizontal="right" vertical="center"/>
    </xf>
    <xf numFmtId="0" fontId="0" fillId="2" borderId="25" xfId="0" applyFill="1" applyBorder="1" applyAlignment="1">
      <alignment horizontal="centerContinuous" vertical="center"/>
    </xf>
    <xf numFmtId="0" fontId="0" fillId="2" borderId="26" xfId="0" applyFill="1" applyBorder="1" applyAlignment="1">
      <alignment horizontal="centerContinuous" vertical="center"/>
    </xf>
    <xf numFmtId="0" fontId="0" fillId="2" borderId="24" xfId="0" applyFill="1" applyBorder="1" applyAlignment="1">
      <alignment horizontal="centerContinuous"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5" fillId="2" borderId="51"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0" fillId="2" borderId="12" xfId="0" applyFill="1" applyBorder="1" applyAlignment="1">
      <alignment horizontal="center" vertical="center" wrapText="1"/>
    </xf>
    <xf numFmtId="0" fontId="13" fillId="6" borderId="12" xfId="0" applyFont="1" applyFill="1" applyBorder="1" applyAlignment="1">
      <alignment horizontal="center" vertical="center"/>
    </xf>
    <xf numFmtId="38" fontId="13" fillId="6" borderId="12" xfId="1" applyFont="1" applyFill="1" applyBorder="1" applyAlignment="1" applyProtection="1">
      <alignment horizontal="center" vertical="center"/>
    </xf>
    <xf numFmtId="0" fontId="13" fillId="6" borderId="40" xfId="0" applyFont="1" applyFill="1" applyBorder="1" applyAlignment="1">
      <alignment horizontal="center" vertical="center"/>
    </xf>
    <xf numFmtId="38" fontId="27" fillId="6" borderId="26" xfId="1" applyFont="1" applyFill="1" applyBorder="1" applyAlignment="1" applyProtection="1">
      <alignment horizontal="center" vertical="center" wrapText="1"/>
    </xf>
    <xf numFmtId="0" fontId="27" fillId="6" borderId="26" xfId="0" applyFont="1" applyFill="1" applyBorder="1" applyAlignment="1">
      <alignment horizontal="center" vertical="center"/>
    </xf>
    <xf numFmtId="38" fontId="27" fillId="6" borderId="26" xfId="1" applyFont="1" applyFill="1" applyBorder="1" applyAlignment="1" applyProtection="1">
      <alignment horizontal="center" vertical="center"/>
    </xf>
    <xf numFmtId="38" fontId="27" fillId="6" borderId="24" xfId="1" applyFont="1" applyFill="1" applyBorder="1" applyAlignment="1" applyProtection="1">
      <alignment horizontal="center" vertical="center"/>
    </xf>
    <xf numFmtId="0" fontId="0" fillId="6" borderId="9" xfId="0" applyFill="1" applyBorder="1" applyAlignment="1">
      <alignment horizontal="center" vertical="center" shrinkToFit="1"/>
    </xf>
    <xf numFmtId="0" fontId="0" fillId="6" borderId="10" xfId="0" applyFill="1" applyBorder="1" applyAlignment="1">
      <alignment horizontal="center" vertical="center" shrinkToFit="1"/>
    </xf>
    <xf numFmtId="0" fontId="0" fillId="6" borderId="11" xfId="0" applyFill="1" applyBorder="1" applyAlignment="1">
      <alignment horizontal="center" vertical="center" shrinkToFit="1"/>
    </xf>
    <xf numFmtId="0" fontId="15" fillId="2" borderId="12" xfId="0" applyFont="1" applyFill="1" applyBorder="1" applyAlignment="1">
      <alignment horizontal="center" vertical="center"/>
    </xf>
    <xf numFmtId="0" fontId="15" fillId="2" borderId="9" xfId="0" applyFont="1" applyFill="1" applyBorder="1" applyAlignment="1">
      <alignment horizontal="center"/>
    </xf>
    <xf numFmtId="0" fontId="15" fillId="2" borderId="11" xfId="0" applyFont="1" applyFill="1" applyBorder="1" applyAlignment="1">
      <alignment horizontal="center" vertical="center"/>
    </xf>
    <xf numFmtId="0" fontId="26" fillId="2" borderId="51"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1" xfId="0" applyFont="1" applyFill="1" applyBorder="1" applyAlignment="1">
      <alignment horizontal="center" vertical="center"/>
    </xf>
    <xf numFmtId="0" fontId="0" fillId="2" borderId="47" xfId="0" applyFill="1" applyBorder="1" applyAlignment="1">
      <alignment horizontal="center" vertical="center" wrapText="1"/>
    </xf>
    <xf numFmtId="0" fontId="5" fillId="2" borderId="10" xfId="0" applyFont="1" applyFill="1" applyBorder="1" applyAlignment="1">
      <alignment horizontal="center" vertical="center"/>
    </xf>
    <xf numFmtId="0" fontId="13" fillId="2" borderId="29" xfId="0" applyFont="1" applyFill="1" applyBorder="1" applyAlignment="1" applyProtection="1">
      <alignment vertical="center"/>
      <protection locked="0"/>
    </xf>
    <xf numFmtId="0" fontId="30" fillId="0" borderId="2" xfId="0" applyFont="1" applyBorder="1" applyAlignment="1">
      <alignment vertical="center"/>
    </xf>
    <xf numFmtId="0" fontId="0" fillId="0" borderId="2" xfId="0" applyBorder="1"/>
    <xf numFmtId="177" fontId="29" fillId="0" borderId="25" xfId="0" applyNumberFormat="1" applyFont="1" applyBorder="1" applyAlignment="1" applyProtection="1">
      <alignment horizontal="center" vertical="center" wrapText="1" shrinkToFit="1"/>
      <protection locked="0"/>
    </xf>
    <xf numFmtId="178" fontId="29" fillId="0" borderId="24" xfId="0" applyNumberFormat="1" applyFont="1" applyBorder="1" applyAlignment="1" applyProtection="1">
      <alignment horizontal="left" vertical="center" wrapText="1" shrinkToFit="1"/>
      <protection locked="0"/>
    </xf>
    <xf numFmtId="14" fontId="33" fillId="0" borderId="0" xfId="0" applyNumberFormat="1" applyFont="1" applyAlignment="1">
      <alignment horizontal="left"/>
    </xf>
    <xf numFmtId="14" fontId="14" fillId="0" borderId="0" xfId="0" applyNumberFormat="1" applyFont="1"/>
    <xf numFmtId="177" fontId="5" fillId="0" borderId="25" xfId="0" applyNumberFormat="1" applyFont="1" applyBorder="1" applyAlignment="1" applyProtection="1">
      <alignment horizontal="center" vertical="center" shrinkToFit="1"/>
      <protection locked="0"/>
    </xf>
    <xf numFmtId="178" fontId="5" fillId="0" borderId="24" xfId="0" applyNumberFormat="1" applyFont="1" applyBorder="1" applyAlignment="1" applyProtection="1">
      <alignment horizontal="left" vertical="center" shrinkToFit="1"/>
      <protection locked="0"/>
    </xf>
    <xf numFmtId="0" fontId="0" fillId="2" borderId="77" xfId="0" applyFill="1" applyBorder="1" applyAlignment="1">
      <alignment horizontal="center" vertical="center" wrapText="1"/>
    </xf>
    <xf numFmtId="0" fontId="29" fillId="0" borderId="4" xfId="0" applyFont="1" applyBorder="1" applyAlignment="1">
      <alignment horizontal="right" vertical="center" wrapText="1"/>
    </xf>
    <xf numFmtId="0" fontId="0" fillId="0" borderId="0" xfId="0" applyAlignment="1">
      <alignment vertical="top"/>
    </xf>
    <xf numFmtId="0" fontId="0" fillId="0" borderId="0" xfId="0" applyAlignment="1">
      <alignment horizontal="right" vertical="top"/>
    </xf>
    <xf numFmtId="0" fontId="0" fillId="2" borderId="9" xfId="0" applyFont="1" applyFill="1" applyBorder="1" applyAlignment="1">
      <alignment horizontal="center" vertical="center" wrapText="1"/>
    </xf>
    <xf numFmtId="49" fontId="9" fillId="0" borderId="78" xfId="0" applyNumberFormat="1" applyFont="1" applyBorder="1" applyAlignment="1" applyProtection="1">
      <alignment vertical="center" shrinkToFit="1"/>
      <protection locked="0"/>
    </xf>
    <xf numFmtId="49" fontId="9" fillId="0" borderId="79" xfId="0" applyNumberFormat="1" applyFont="1" applyBorder="1" applyAlignment="1" applyProtection="1">
      <alignment vertical="center" shrinkToFit="1"/>
      <protection locked="0"/>
    </xf>
    <xf numFmtId="49" fontId="9" fillId="0" borderId="23" xfId="0" applyNumberFormat="1" applyFont="1" applyBorder="1" applyAlignment="1" applyProtection="1">
      <alignment vertical="center" shrinkToFit="1"/>
      <protection locked="0"/>
    </xf>
    <xf numFmtId="49" fontId="9" fillId="0" borderId="16" xfId="0" applyNumberFormat="1" applyFont="1" applyBorder="1" applyAlignment="1" applyProtection="1">
      <alignment vertical="center" shrinkToFit="1"/>
      <protection locked="0"/>
    </xf>
    <xf numFmtId="49" fontId="9" fillId="0" borderId="20" xfId="0" applyNumberFormat="1" applyFont="1" applyBorder="1" applyAlignment="1" applyProtection="1">
      <alignment vertical="center" shrinkToFit="1"/>
      <protection locked="0"/>
    </xf>
    <xf numFmtId="49" fontId="9" fillId="0" borderId="28" xfId="0" applyNumberFormat="1" applyFont="1" applyBorder="1" applyAlignment="1" applyProtection="1">
      <alignment vertical="center" shrinkToFit="1"/>
      <protection locked="0"/>
    </xf>
    <xf numFmtId="0" fontId="15" fillId="0" borderId="0" xfId="0" applyFont="1" applyAlignment="1">
      <alignment horizontal="right" vertical="top"/>
    </xf>
    <xf numFmtId="0" fontId="15" fillId="0" borderId="29" xfId="0" applyFont="1" applyBorder="1" applyAlignment="1">
      <alignment vertical="center" wrapText="1"/>
    </xf>
    <xf numFmtId="0" fontId="0" fillId="0" borderId="30" xfId="0" applyBorder="1" applyAlignment="1">
      <alignment vertical="center" wrapText="1"/>
    </xf>
    <xf numFmtId="0" fontId="17" fillId="0" borderId="30" xfId="0" applyFont="1" applyBorder="1" applyAlignment="1"/>
    <xf numFmtId="0" fontId="0" fillId="0" borderId="0" xfId="0" applyAlignment="1">
      <alignment horizontal="left" vertical="top"/>
    </xf>
    <xf numFmtId="0" fontId="15" fillId="0" borderId="0" xfId="0" applyFont="1" applyAlignment="1">
      <alignment horizontal="left" vertical="top"/>
    </xf>
    <xf numFmtId="0" fontId="0" fillId="0" borderId="0" xfId="0" applyAlignment="1">
      <alignment vertical="center" shrinkToFit="1"/>
    </xf>
    <xf numFmtId="0" fontId="36" fillId="0" borderId="31" xfId="0" applyFont="1" applyBorder="1" applyAlignment="1">
      <alignment vertical="center" wrapText="1"/>
    </xf>
    <xf numFmtId="0" fontId="33" fillId="0" borderId="8" xfId="0" applyFont="1" applyBorder="1" applyAlignment="1">
      <alignment vertical="top" wrapText="1"/>
    </xf>
    <xf numFmtId="179" fontId="37" fillId="0" borderId="50" xfId="0" applyNumberFormat="1" applyFont="1" applyBorder="1" applyAlignment="1">
      <alignment horizontal="center" vertical="center" wrapText="1"/>
    </xf>
    <xf numFmtId="0" fontId="0" fillId="0" borderId="69" xfId="0" applyBorder="1" applyAlignment="1" applyProtection="1">
      <alignment horizontal="center" vertical="center" wrapText="1"/>
      <protection locked="0"/>
    </xf>
    <xf numFmtId="0" fontId="0" fillId="0" borderId="72" xfId="0" applyBorder="1" applyAlignment="1">
      <alignment horizontal="center" vertical="center" wrapText="1"/>
    </xf>
    <xf numFmtId="0" fontId="0" fillId="0" borderId="10"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6" fillId="0" borderId="8" xfId="0" applyFont="1" applyBorder="1" applyAlignment="1">
      <alignment horizontal="left" vertical="center" wrapText="1"/>
    </xf>
    <xf numFmtId="0" fontId="16" fillId="0" borderId="4"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24" xfId="0" applyFont="1" applyFill="1" applyBorder="1" applyAlignment="1">
      <alignment horizontal="left" vertical="center"/>
    </xf>
    <xf numFmtId="0" fontId="7" fillId="0" borderId="0" xfId="0" applyFont="1" applyAlignment="1">
      <alignment horizontal="center"/>
    </xf>
    <xf numFmtId="0" fontId="28" fillId="0" borderId="0" xfId="0" applyFont="1" applyAlignment="1">
      <alignment horizontal="center"/>
    </xf>
    <xf numFmtId="0" fontId="4"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0" fontId="0" fillId="0" borderId="0" xfId="0" applyAlignment="1">
      <alignment horizontal="distributed" vertical="center"/>
    </xf>
    <xf numFmtId="0" fontId="0" fillId="0" borderId="0" xfId="0" applyAlignment="1">
      <alignment horizontal="left" vertical="center" wrapText="1"/>
    </xf>
    <xf numFmtId="0" fontId="0" fillId="0" borderId="0" xfId="0" applyAlignment="1">
      <alignment horizontal="distributed" wrapText="1"/>
    </xf>
    <xf numFmtId="0" fontId="0" fillId="0" borderId="0" xfId="0" applyAlignment="1">
      <alignment horizontal="distributed"/>
    </xf>
    <xf numFmtId="0" fontId="0" fillId="0" borderId="9" xfId="0" applyBorder="1" applyAlignment="1">
      <alignment horizontal="center" vertical="center" wrapText="1"/>
    </xf>
    <xf numFmtId="0" fontId="0" fillId="0" borderId="11" xfId="0" applyBorder="1" applyAlignment="1">
      <alignment horizontal="center" vertical="center" wrapText="1"/>
    </xf>
    <xf numFmtId="6" fontId="6" fillId="0" borderId="3" xfId="2" applyFont="1" applyBorder="1" applyAlignment="1">
      <alignment horizontal="left" indent="1"/>
    </xf>
    <xf numFmtId="6" fontId="6" fillId="0" borderId="1" xfId="2" applyFont="1" applyBorder="1" applyAlignment="1">
      <alignment horizontal="left" indent="1"/>
    </xf>
    <xf numFmtId="6" fontId="6" fillId="0" borderId="6" xfId="2" applyFont="1" applyBorder="1" applyAlignment="1">
      <alignment horizontal="left" indent="1"/>
    </xf>
    <xf numFmtId="0" fontId="0" fillId="0" borderId="4" xfId="0" applyBorder="1" applyAlignment="1">
      <alignment horizontal="left" vertical="center" indent="1"/>
    </xf>
    <xf numFmtId="0" fontId="0" fillId="0" borderId="2"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left"/>
    </xf>
    <xf numFmtId="0" fontId="14" fillId="0" borderId="2" xfId="0" applyFont="1" applyBorder="1" applyAlignment="1">
      <alignment horizontal="center" vertical="top"/>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25" xfId="0" applyBorder="1" applyAlignment="1">
      <alignment horizontal="left" vertical="center" indent="1"/>
    </xf>
    <xf numFmtId="0" fontId="0" fillId="0" borderId="26" xfId="0" applyBorder="1" applyAlignment="1">
      <alignment horizontal="left" vertical="center" indent="1"/>
    </xf>
    <xf numFmtId="0" fontId="0" fillId="0" borderId="24" xfId="0" applyBorder="1" applyAlignment="1">
      <alignment horizontal="left" vertical="center" inden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0" fillId="0" borderId="24" xfId="0" applyBorder="1" applyAlignment="1">
      <alignment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24" xfId="0"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176" fontId="5" fillId="0" borderId="4" xfId="0" applyNumberFormat="1" applyFont="1" applyBorder="1" applyAlignment="1" applyProtection="1">
      <alignment horizontal="center" vertical="center" wrapText="1"/>
      <protection locked="0"/>
    </xf>
    <xf numFmtId="176" fontId="5" fillId="0" borderId="2" xfId="0" applyNumberFormat="1" applyFont="1" applyBorder="1" applyAlignment="1" applyProtection="1">
      <alignment horizontal="center" vertical="center" wrapText="1"/>
      <protection locked="0"/>
    </xf>
    <xf numFmtId="0" fontId="30" fillId="0" borderId="80" xfId="0" applyFont="1" applyBorder="1" applyAlignment="1">
      <alignment horizontal="center" vertical="center" shrinkToFit="1"/>
    </xf>
    <xf numFmtId="0" fontId="30" fillId="0" borderId="81" xfId="0" applyFont="1" applyBorder="1" applyAlignment="1">
      <alignment horizontal="center" vertical="center" shrinkToFit="1"/>
    </xf>
    <xf numFmtId="0" fontId="0" fillId="0" borderId="17" xfId="0" applyFont="1" applyBorder="1" applyAlignment="1" applyProtection="1">
      <alignment horizontal="justify" vertical="center" wrapText="1"/>
      <protection locked="0"/>
    </xf>
    <xf numFmtId="0" fontId="0" fillId="0" borderId="73" xfId="0" applyFont="1" applyBorder="1" applyAlignment="1" applyProtection="1">
      <alignment horizontal="justify" vertical="center" wrapText="1"/>
      <protection locked="0"/>
    </xf>
    <xf numFmtId="0" fontId="0" fillId="0" borderId="74" xfId="0" applyFont="1" applyBorder="1" applyAlignment="1" applyProtection="1">
      <alignment horizontal="justify" vertical="center" wrapText="1"/>
      <protection locked="0"/>
    </xf>
    <xf numFmtId="0" fontId="0" fillId="0" borderId="7" xfId="0" applyFont="1" applyBorder="1" applyAlignment="1" applyProtection="1">
      <alignment horizontal="justify" vertical="center" wrapText="1"/>
      <protection locked="0"/>
    </xf>
    <xf numFmtId="0" fontId="0" fillId="0" borderId="0" xfId="0" applyFont="1" applyAlignment="1" applyProtection="1">
      <alignment horizontal="justify" vertical="center" wrapText="1"/>
      <protection locked="0"/>
    </xf>
    <xf numFmtId="0" fontId="0" fillId="0" borderId="8" xfId="0" applyFont="1" applyBorder="1" applyAlignment="1" applyProtection="1">
      <alignment horizontal="justify" vertical="center" wrapText="1"/>
      <protection locked="0"/>
    </xf>
    <xf numFmtId="0" fontId="0" fillId="0" borderId="4" xfId="0" applyFont="1" applyBorder="1" applyAlignment="1" applyProtection="1">
      <alignment horizontal="justify" vertical="center" wrapText="1"/>
      <protection locked="0"/>
    </xf>
    <xf numFmtId="0" fontId="0" fillId="0" borderId="2" xfId="0" applyFont="1" applyBorder="1" applyAlignment="1" applyProtection="1">
      <alignment horizontal="justify" vertical="center" wrapText="1"/>
      <protection locked="0"/>
    </xf>
    <xf numFmtId="0" fontId="0" fillId="0" borderId="5" xfId="0" applyFont="1" applyBorder="1" applyAlignment="1" applyProtection="1">
      <alignment horizontal="justify" vertical="center" wrapText="1"/>
      <protection locked="0"/>
    </xf>
    <xf numFmtId="0" fontId="0" fillId="0" borderId="71" xfId="0"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0" borderId="4"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3" xfId="0" applyFont="1" applyBorder="1" applyAlignment="1" applyProtection="1">
      <alignment horizontal="justify" vertical="center" wrapText="1"/>
      <protection locked="0"/>
    </xf>
    <xf numFmtId="0" fontId="0" fillId="0" borderId="1" xfId="0" applyFont="1" applyBorder="1" applyAlignment="1" applyProtection="1">
      <alignment horizontal="justify" vertical="center" wrapText="1"/>
      <protection locked="0"/>
    </xf>
    <xf numFmtId="0" fontId="0" fillId="0" borderId="6" xfId="0" applyFont="1" applyBorder="1" applyAlignment="1" applyProtection="1">
      <alignment horizontal="justify" vertical="center" wrapText="1"/>
      <protection locked="0"/>
    </xf>
    <xf numFmtId="0" fontId="5" fillId="2" borderId="9" xfId="0" applyFont="1" applyFill="1" applyBorder="1" applyAlignment="1">
      <alignment horizontal="center" vertical="center" wrapText="1" shrinkToFit="1"/>
    </xf>
    <xf numFmtId="0" fontId="5" fillId="2" borderId="11" xfId="0" applyFont="1" applyFill="1" applyBorder="1" applyAlignment="1">
      <alignment horizontal="center" vertical="center" shrinkToFit="1"/>
    </xf>
    <xf numFmtId="0" fontId="5" fillId="2" borderId="70"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6" fillId="0" borderId="4"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0" fillId="0" borderId="25" xfId="0" applyFont="1" applyBorder="1" applyAlignment="1" applyProtection="1">
      <alignment horizontal="justify" vertical="center" wrapText="1"/>
      <protection locked="0"/>
    </xf>
    <xf numFmtId="0" fontId="0" fillId="0" borderId="26" xfId="0" applyFont="1" applyBorder="1" applyAlignment="1" applyProtection="1">
      <alignment horizontal="justify" vertical="center" wrapText="1"/>
      <protection locked="0"/>
    </xf>
    <xf numFmtId="0" fontId="0" fillId="0" borderId="24" xfId="0" applyFont="1" applyBorder="1" applyAlignment="1" applyProtection="1">
      <alignment horizontal="justify" vertical="center" wrapText="1"/>
      <protection locked="0"/>
    </xf>
    <xf numFmtId="0" fontId="13" fillId="2" borderId="3"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2" borderId="6" xfId="0" applyFont="1" applyFill="1" applyBorder="1" applyAlignment="1" applyProtection="1">
      <alignment horizontal="left" vertical="center" wrapText="1"/>
      <protection locked="0"/>
    </xf>
    <xf numFmtId="0" fontId="5" fillId="2" borderId="68"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0" fillId="0" borderId="68"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176" fontId="5" fillId="0" borderId="5" xfId="0" applyNumberFormat="1" applyFont="1" applyBorder="1" applyAlignment="1" applyProtection="1">
      <alignment horizontal="center" vertical="center" wrapText="1"/>
      <protection locked="0"/>
    </xf>
    <xf numFmtId="0" fontId="4" fillId="0" borderId="0" xfId="0" applyFont="1" applyAlignment="1">
      <alignment horizontal="left" vertical="top"/>
    </xf>
    <xf numFmtId="0" fontId="23" fillId="5" borderId="25"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24"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4"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6" xfId="0" applyFont="1" applyFill="1" applyBorder="1" applyAlignment="1">
      <alignment horizontal="center" vertical="center"/>
    </xf>
    <xf numFmtId="0" fontId="19" fillId="6" borderId="4"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5" xfId="0" applyFont="1" applyFill="1" applyBorder="1" applyAlignment="1">
      <alignment horizontal="center" vertical="center"/>
    </xf>
    <xf numFmtId="0" fontId="13" fillId="3" borderId="25" xfId="0" applyFont="1" applyFill="1" applyBorder="1" applyAlignment="1">
      <alignment horizontal="center" vertical="center" shrinkToFit="1"/>
    </xf>
    <xf numFmtId="0" fontId="13" fillId="3" borderId="26" xfId="0" applyFont="1" applyFill="1" applyBorder="1" applyAlignment="1">
      <alignment horizontal="center" vertical="center" shrinkToFit="1"/>
    </xf>
    <xf numFmtId="0" fontId="13" fillId="3" borderId="24" xfId="0" applyFont="1" applyFill="1" applyBorder="1" applyAlignment="1">
      <alignment horizontal="center" vertical="center" shrinkToFit="1"/>
    </xf>
    <xf numFmtId="38" fontId="13" fillId="0" borderId="4" xfId="1" applyFont="1" applyBorder="1" applyAlignment="1" applyProtection="1">
      <alignment horizontal="left" vertical="center"/>
    </xf>
    <xf numFmtId="38" fontId="13" fillId="0" borderId="2" xfId="1" applyFont="1" applyBorder="1" applyAlignment="1" applyProtection="1">
      <alignment horizontal="left" vertical="center"/>
    </xf>
    <xf numFmtId="38" fontId="13" fillId="0" borderId="5" xfId="1" applyFont="1" applyBorder="1" applyAlignment="1" applyProtection="1">
      <alignment horizontal="left" vertical="center"/>
    </xf>
    <xf numFmtId="0" fontId="0" fillId="6" borderId="9" xfId="0" applyFill="1" applyBorder="1" applyAlignment="1">
      <alignment horizontal="center" vertical="center" wrapText="1" shrinkToFit="1"/>
    </xf>
    <xf numFmtId="0" fontId="0" fillId="6" borderId="10" xfId="0" applyFill="1" applyBorder="1" applyAlignment="1">
      <alignment horizontal="center" vertical="center" wrapText="1" shrinkToFit="1"/>
    </xf>
    <xf numFmtId="0" fontId="0" fillId="6" borderId="11" xfId="0" applyFill="1" applyBorder="1" applyAlignment="1">
      <alignment horizontal="center" vertical="center" wrapText="1" shrinkToFit="1"/>
    </xf>
    <xf numFmtId="0" fontId="0" fillId="0" borderId="2" xfId="0" applyBorder="1" applyAlignment="1">
      <alignment horizontal="left" shrinkToFit="1" readingOrder="1"/>
    </xf>
    <xf numFmtId="0" fontId="0" fillId="0" borderId="26" xfId="0" applyBorder="1" applyAlignment="1">
      <alignment horizontal="left" shrinkToFit="1" readingOrder="1"/>
    </xf>
    <xf numFmtId="38" fontId="23" fillId="6" borderId="29" xfId="1" applyFont="1" applyFill="1" applyBorder="1" applyAlignment="1" applyProtection="1">
      <alignment horizontal="left" vertical="center" shrinkToFit="1"/>
      <protection locked="0"/>
    </xf>
    <xf numFmtId="38" fontId="23" fillId="6" borderId="30" xfId="1" applyFont="1" applyFill="1" applyBorder="1" applyAlignment="1" applyProtection="1">
      <alignment horizontal="left" vertical="center" shrinkToFit="1"/>
      <protection locked="0"/>
    </xf>
    <xf numFmtId="38" fontId="23" fillId="6" borderId="31" xfId="1" applyFont="1" applyFill="1" applyBorder="1" applyAlignment="1" applyProtection="1">
      <alignment horizontal="left" vertical="center" shrinkToFit="1"/>
      <protection locked="0"/>
    </xf>
    <xf numFmtId="38" fontId="13" fillId="0" borderId="7" xfId="1" applyFont="1" applyBorder="1" applyAlignment="1" applyProtection="1">
      <alignment horizontal="justify" vertical="center" wrapText="1" shrinkToFit="1"/>
    </xf>
    <xf numFmtId="0" fontId="13" fillId="0" borderId="0" xfId="0" applyFont="1" applyAlignment="1">
      <alignment horizontal="justify" vertical="center" wrapText="1" shrinkToFit="1"/>
    </xf>
    <xf numFmtId="0" fontId="13" fillId="0" borderId="8" xfId="0" applyFont="1" applyBorder="1" applyAlignment="1">
      <alignment horizontal="justify" vertical="center" wrapText="1" shrinkToFit="1"/>
    </xf>
    <xf numFmtId="0" fontId="13" fillId="0" borderId="7" xfId="0" applyFont="1" applyBorder="1" applyAlignment="1">
      <alignment horizontal="justify" vertical="center" wrapText="1" shrinkToFit="1"/>
    </xf>
    <xf numFmtId="0" fontId="13" fillId="0" borderId="4" xfId="0" applyFont="1" applyBorder="1" applyAlignment="1">
      <alignment horizontal="justify" vertical="center" wrapText="1" shrinkToFit="1"/>
    </xf>
    <xf numFmtId="0" fontId="13" fillId="0" borderId="2" xfId="0" applyFont="1" applyBorder="1" applyAlignment="1">
      <alignment horizontal="justify" vertical="center" wrapText="1" shrinkToFit="1"/>
    </xf>
    <xf numFmtId="0" fontId="13" fillId="0" borderId="5" xfId="0" applyFont="1" applyBorder="1" applyAlignment="1">
      <alignment horizontal="justify" vertical="center" wrapText="1" shrinkToFit="1"/>
    </xf>
    <xf numFmtId="0" fontId="0" fillId="6" borderId="10" xfId="0" applyFill="1" applyBorder="1" applyAlignment="1">
      <alignment horizontal="center" vertical="center" shrinkToFit="1"/>
    </xf>
    <xf numFmtId="0" fontId="0" fillId="6" borderId="11" xfId="0" applyFill="1" applyBorder="1" applyAlignment="1">
      <alignment horizontal="center" vertical="center" shrinkToFit="1"/>
    </xf>
    <xf numFmtId="0" fontId="3" fillId="0" borderId="62" xfId="0" applyFont="1" applyBorder="1" applyAlignment="1">
      <alignment horizontal="center" vertical="center" wrapText="1" shrinkToFit="1"/>
    </xf>
    <xf numFmtId="0" fontId="3" fillId="0" borderId="6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3" fillId="0" borderId="61" xfId="0" applyFont="1" applyBorder="1" applyAlignment="1">
      <alignment horizontal="center" vertical="center" wrapText="1" shrinkToFit="1"/>
    </xf>
    <xf numFmtId="6" fontId="24" fillId="0" borderId="63" xfId="2" applyFont="1" applyFill="1" applyBorder="1" applyAlignment="1" applyProtection="1">
      <alignment horizontal="center" vertical="center" shrinkToFit="1"/>
    </xf>
    <xf numFmtId="6" fontId="24" fillId="0" borderId="64" xfId="2" applyFont="1" applyFill="1" applyBorder="1" applyAlignment="1" applyProtection="1">
      <alignment horizontal="center" vertical="center" shrinkToFit="1"/>
    </xf>
    <xf numFmtId="6" fontId="24" fillId="0" borderId="61" xfId="2" applyFont="1" applyFill="1" applyBorder="1" applyAlignment="1" applyProtection="1">
      <alignment horizontal="center" vertical="center" shrinkToFit="1"/>
    </xf>
    <xf numFmtId="6" fontId="24" fillId="0" borderId="66" xfId="2" applyFont="1" applyFill="1" applyBorder="1" applyAlignment="1" applyProtection="1">
      <alignment horizontal="center" vertical="center" shrinkToFit="1"/>
    </xf>
    <xf numFmtId="38" fontId="13" fillId="0" borderId="4" xfId="1" applyFont="1" applyBorder="1" applyAlignment="1" applyProtection="1">
      <alignment horizontal="left" vertical="center" shrinkToFit="1"/>
    </xf>
    <xf numFmtId="38" fontId="13" fillId="0" borderId="2" xfId="1" applyFont="1" applyBorder="1" applyAlignment="1" applyProtection="1">
      <alignment horizontal="left" vertical="center" shrinkToFit="1"/>
    </xf>
    <xf numFmtId="38" fontId="13" fillId="0" borderId="5" xfId="1" applyFont="1" applyBorder="1" applyAlignment="1" applyProtection="1">
      <alignment horizontal="left" vertical="center" shrinkToFit="1"/>
    </xf>
    <xf numFmtId="38" fontId="5" fillId="0" borderId="35" xfId="1" applyFont="1" applyBorder="1" applyAlignment="1" applyProtection="1">
      <alignment horizontal="left" vertical="center" shrinkToFit="1"/>
    </xf>
    <xf numFmtId="38" fontId="5" fillId="0" borderId="53" xfId="1" applyFont="1" applyBorder="1" applyAlignment="1" applyProtection="1">
      <alignment horizontal="left" vertical="center" shrinkToFit="1"/>
    </xf>
    <xf numFmtId="38" fontId="5" fillId="0" borderId="36" xfId="1" applyFont="1" applyBorder="1" applyAlignment="1" applyProtection="1">
      <alignment horizontal="left" vertical="center" shrinkToFit="1"/>
    </xf>
    <xf numFmtId="38" fontId="5" fillId="0" borderId="45" xfId="1" quotePrefix="1" applyFont="1" applyBorder="1" applyAlignment="1" applyProtection="1">
      <alignment horizontal="left" vertical="center"/>
    </xf>
    <xf numFmtId="38" fontId="5" fillId="0" borderId="54" xfId="1" quotePrefix="1" applyFont="1" applyBorder="1" applyAlignment="1" applyProtection="1">
      <alignment horizontal="left" vertical="center"/>
    </xf>
    <xf numFmtId="38" fontId="5" fillId="0" borderId="46" xfId="1" quotePrefix="1" applyFont="1" applyBorder="1" applyAlignment="1" applyProtection="1">
      <alignment horizontal="left" vertical="center"/>
    </xf>
    <xf numFmtId="0" fontId="13" fillId="0" borderId="23" xfId="0" applyFont="1" applyBorder="1" applyAlignment="1" applyProtection="1">
      <alignment horizontal="justify" vertical="center" wrapText="1"/>
      <protection locked="0"/>
    </xf>
    <xf numFmtId="0" fontId="13" fillId="0" borderId="27" xfId="0" applyFont="1" applyBorder="1" applyAlignment="1" applyProtection="1">
      <alignment horizontal="justify" vertical="center" wrapText="1"/>
      <protection locked="0"/>
    </xf>
    <xf numFmtId="0" fontId="13" fillId="0" borderId="28" xfId="0" applyFont="1" applyBorder="1" applyAlignment="1" applyProtection="1">
      <alignment horizontal="justify" vertical="center" wrapText="1"/>
      <protection locked="0"/>
    </xf>
    <xf numFmtId="38" fontId="13" fillId="0" borderId="34" xfId="1" applyFont="1" applyBorder="1" applyAlignment="1" applyProtection="1">
      <alignment horizontal="left" vertical="center" shrinkToFit="1"/>
      <protection locked="0"/>
    </xf>
    <xf numFmtId="38" fontId="13" fillId="0" borderId="52" xfId="1" applyFont="1" applyBorder="1" applyAlignment="1" applyProtection="1">
      <alignment horizontal="left" vertical="center" shrinkToFit="1"/>
      <protection locked="0"/>
    </xf>
    <xf numFmtId="38" fontId="13" fillId="0" borderId="37" xfId="1" applyFont="1" applyBorder="1" applyAlignment="1" applyProtection="1">
      <alignment horizontal="left" vertical="center" shrinkToFit="1"/>
      <protection locked="0"/>
    </xf>
    <xf numFmtId="38" fontId="5" fillId="0" borderId="39" xfId="1" applyFont="1" applyBorder="1" applyAlignment="1" applyProtection="1">
      <alignment horizontal="left" vertical="center"/>
    </xf>
    <xf numFmtId="38" fontId="5" fillId="0" borderId="59" xfId="1" applyFont="1" applyBorder="1" applyAlignment="1" applyProtection="1">
      <alignment horizontal="left" vertical="center"/>
    </xf>
    <xf numFmtId="38" fontId="5" fillId="0" borderId="60" xfId="1" applyFont="1" applyBorder="1" applyAlignment="1" applyProtection="1">
      <alignment horizontal="left" vertical="center"/>
    </xf>
    <xf numFmtId="38" fontId="5" fillId="0" borderId="4" xfId="1" applyFont="1" applyBorder="1" applyAlignment="1" applyProtection="1">
      <alignment horizontal="left" vertical="center"/>
    </xf>
    <xf numFmtId="38" fontId="5" fillId="0" borderId="2" xfId="1" applyFont="1" applyBorder="1" applyAlignment="1" applyProtection="1">
      <alignment horizontal="left" vertical="center"/>
    </xf>
    <xf numFmtId="38" fontId="5" fillId="0" borderId="5" xfId="1" applyFont="1" applyBorder="1" applyAlignment="1" applyProtection="1">
      <alignment horizontal="left" vertical="center"/>
    </xf>
    <xf numFmtId="0" fontId="0" fillId="6" borderId="9" xfId="0" applyFill="1" applyBorder="1" applyAlignment="1">
      <alignment horizontal="center" vertical="center" shrinkToFit="1"/>
    </xf>
    <xf numFmtId="0" fontId="0" fillId="6" borderId="33" xfId="0" applyFill="1" applyBorder="1" applyAlignment="1">
      <alignment horizontal="center" vertical="center" shrinkToFit="1"/>
    </xf>
    <xf numFmtId="38" fontId="13" fillId="0" borderId="3" xfId="1" applyFont="1" applyBorder="1" applyAlignment="1" applyProtection="1">
      <alignment horizontal="left" vertical="center" shrinkToFit="1"/>
      <protection locked="0"/>
    </xf>
    <xf numFmtId="38" fontId="13" fillId="0" borderId="1" xfId="1" applyFont="1" applyBorder="1" applyAlignment="1" applyProtection="1">
      <alignment horizontal="left" vertical="center" shrinkToFit="1"/>
      <protection locked="0"/>
    </xf>
    <xf numFmtId="38" fontId="13" fillId="0" borderId="6" xfId="1" applyFont="1" applyBorder="1" applyAlignment="1" applyProtection="1">
      <alignment horizontal="left" vertical="center" shrinkToFit="1"/>
      <protection locked="0"/>
    </xf>
    <xf numFmtId="38" fontId="13" fillId="0" borderId="7" xfId="1" applyFont="1" applyBorder="1" applyAlignment="1" applyProtection="1">
      <alignment horizontal="left" vertical="center" shrinkToFit="1"/>
      <protection locked="0"/>
    </xf>
    <xf numFmtId="38" fontId="13" fillId="0" borderId="0" xfId="1" applyFont="1" applyBorder="1" applyAlignment="1" applyProtection="1">
      <alignment horizontal="left" vertical="center" shrinkToFit="1"/>
      <protection locked="0"/>
    </xf>
    <xf numFmtId="38" fontId="13" fillId="0" borderId="8" xfId="1" applyFont="1" applyBorder="1" applyAlignment="1" applyProtection="1">
      <alignment horizontal="left" vertical="center" shrinkToFit="1"/>
      <protection locked="0"/>
    </xf>
    <xf numFmtId="6" fontId="1" fillId="0" borderId="12" xfId="2" applyFont="1" applyBorder="1" applyAlignment="1" applyProtection="1">
      <alignment horizontal="center" vertical="center"/>
    </xf>
    <xf numFmtId="0" fontId="23" fillId="0" borderId="67" xfId="0" applyFont="1" applyBorder="1" applyAlignment="1">
      <alignment horizontal="left" wrapText="1"/>
    </xf>
    <xf numFmtId="0" fontId="23" fillId="0" borderId="26" xfId="0" applyFont="1" applyBorder="1" applyAlignment="1">
      <alignment horizontal="left"/>
    </xf>
    <xf numFmtId="0" fontId="23" fillId="0" borderId="24" xfId="0" applyFont="1" applyBorder="1" applyAlignment="1">
      <alignment horizontal="left"/>
    </xf>
    <xf numFmtId="0" fontId="0" fillId="0" borderId="12" xfId="0" applyBorder="1" applyAlignment="1">
      <alignment horizontal="center" vertical="center"/>
    </xf>
    <xf numFmtId="0" fontId="23" fillId="3" borderId="25" xfId="0" applyFont="1" applyFill="1" applyBorder="1" applyAlignment="1">
      <alignment horizontal="center" vertical="center" shrinkToFit="1"/>
    </xf>
    <xf numFmtId="0" fontId="23" fillId="3" borderId="26" xfId="0" applyFont="1" applyFill="1" applyBorder="1" applyAlignment="1">
      <alignment horizontal="center" vertical="center" shrinkToFit="1"/>
    </xf>
    <xf numFmtId="0" fontId="23" fillId="3" borderId="24" xfId="0" applyFont="1" applyFill="1" applyBorder="1" applyAlignment="1">
      <alignment horizontal="center" vertical="center" shrinkToFit="1"/>
    </xf>
    <xf numFmtId="0" fontId="5" fillId="0" borderId="25" xfId="0" applyFont="1" applyBorder="1" applyAlignment="1">
      <alignment horizontal="left" vertical="center"/>
    </xf>
    <xf numFmtId="0" fontId="5" fillId="0" borderId="24" xfId="0" applyFont="1" applyBorder="1" applyAlignment="1">
      <alignment horizontal="left" vertical="center"/>
    </xf>
    <xf numFmtId="0" fontId="5" fillId="0" borderId="68"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0" borderId="25"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15" fillId="0" borderId="12" xfId="0" applyFont="1" applyBorder="1" applyAlignment="1" applyProtection="1">
      <alignment horizontal="left" vertical="center" wrapText="1"/>
      <protection locked="0"/>
    </xf>
    <xf numFmtId="0" fontId="29" fillId="0" borderId="3"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29" fillId="0" borderId="6" xfId="0" applyFont="1" applyBorder="1" applyAlignment="1" applyProtection="1">
      <alignment horizontal="left" vertical="center" wrapText="1"/>
      <protection locked="0"/>
    </xf>
    <xf numFmtId="0" fontId="29" fillId="0" borderId="7"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9" fillId="0" borderId="8"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48" xfId="0" applyFont="1" applyBorder="1" applyAlignment="1">
      <alignment horizontal="justify" vertical="center" wrapText="1"/>
    </xf>
    <xf numFmtId="0" fontId="15" fillId="0" borderId="49" xfId="0" applyFont="1" applyBorder="1" applyAlignment="1">
      <alignment horizontal="justify" vertical="center" wrapText="1"/>
    </xf>
    <xf numFmtId="0" fontId="29" fillId="0" borderId="2" xfId="0" applyFont="1" applyBorder="1" applyAlignment="1">
      <alignment horizontal="left" vertical="center" wrapText="1"/>
    </xf>
    <xf numFmtId="0" fontId="29" fillId="0" borderId="5" xfId="0" applyFont="1" applyBorder="1" applyAlignment="1">
      <alignment horizontal="left" vertical="center" wrapText="1"/>
    </xf>
    <xf numFmtId="0" fontId="29" fillId="0" borderId="7" xfId="0" applyFont="1" applyBorder="1" applyAlignment="1">
      <alignment horizontal="left" vertical="center" wrapText="1"/>
    </xf>
    <xf numFmtId="0" fontId="29" fillId="0" borderId="0" xfId="0" applyFont="1" applyBorder="1" applyAlignment="1">
      <alignment horizontal="left"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2" borderId="10" xfId="0" applyFont="1" applyFill="1" applyBorder="1" applyAlignment="1">
      <alignment horizontal="center" vertical="center" wrapText="1"/>
    </xf>
    <xf numFmtId="0" fontId="29" fillId="0" borderId="25" xfId="0" applyFont="1" applyBorder="1" applyAlignment="1">
      <alignment horizontal="left" vertical="center" wrapText="1"/>
    </xf>
    <xf numFmtId="0" fontId="29" fillId="0" borderId="26" xfId="0" applyFont="1" applyBorder="1" applyAlignment="1">
      <alignment horizontal="left" vertical="center" wrapText="1"/>
    </xf>
    <xf numFmtId="0" fontId="29" fillId="0" borderId="24" xfId="0" applyFont="1" applyBorder="1" applyAlignment="1">
      <alignment horizontal="left" vertical="center" wrapText="1"/>
    </xf>
    <xf numFmtId="0" fontId="29" fillId="0" borderId="25" xfId="0" applyFont="1" applyBorder="1" applyAlignment="1" applyProtection="1">
      <alignment horizontal="left" vertical="center" wrapText="1"/>
      <protection locked="0"/>
    </xf>
    <xf numFmtId="0" fontId="29" fillId="0" borderId="26" xfId="0" applyFont="1" applyBorder="1" applyAlignment="1" applyProtection="1">
      <alignment horizontal="left" vertical="center" wrapText="1"/>
      <protection locked="0"/>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15" fillId="0" borderId="3" xfId="0" applyFont="1" applyBorder="1" applyAlignment="1" applyProtection="1">
      <alignment horizontal="left" wrapText="1"/>
      <protection locked="0"/>
    </xf>
    <xf numFmtId="0" fontId="15" fillId="0" borderId="1" xfId="0" applyFont="1" applyBorder="1" applyAlignment="1" applyProtection="1">
      <alignment horizontal="left" wrapText="1"/>
      <protection locked="0"/>
    </xf>
    <xf numFmtId="0" fontId="0" fillId="0" borderId="1" xfId="0" applyBorder="1" applyAlignment="1">
      <alignment horizontal="left" wrapText="1"/>
    </xf>
    <xf numFmtId="0" fontId="0" fillId="0" borderId="6" xfId="0" applyBorder="1" applyAlignment="1">
      <alignment horizontal="left" wrapText="1"/>
    </xf>
    <xf numFmtId="0" fontId="29" fillId="0" borderId="68" xfId="0" applyFont="1" applyBorder="1" applyAlignment="1">
      <alignment horizontal="left" vertical="center" wrapText="1"/>
    </xf>
    <xf numFmtId="0" fontId="29" fillId="0" borderId="69" xfId="0" applyFont="1" applyBorder="1" applyAlignment="1">
      <alignment horizontal="left" vertical="center" wrapTex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cellXfs>
  <cellStyles count="3">
    <cellStyle name="桁区切り" xfId="1" builtinId="6"/>
    <cellStyle name="通貨" xfId="2" builtinId="7"/>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7C80"/>
      <color rgb="FFFF9933"/>
      <color rgb="FFCCECFF"/>
      <color rgb="FFCCFFCC"/>
      <color rgb="FFFBFED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4</xdr:row>
          <xdr:rowOff>7620</xdr:rowOff>
        </xdr:from>
        <xdr:to>
          <xdr:col>5</xdr:col>
          <xdr:colOff>487680</xdr:colOff>
          <xdr:row>4</xdr:row>
          <xdr:rowOff>274320</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1348741" y="1310640"/>
              <a:ext cx="3749041" cy="266700"/>
              <a:chOff x="1371600" y="1120140"/>
              <a:chExt cx="3749042" cy="266700"/>
            </a:xfrm>
          </xdr:grpSpPr>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1371600" y="112014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240030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316992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3985260" y="1127760"/>
                <a:ext cx="320040"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4800601" y="1127760"/>
                <a:ext cx="320041" cy="2590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106680</xdr:colOff>
      <xdr:row>12</xdr:row>
      <xdr:rowOff>152400</xdr:rowOff>
    </xdr:from>
    <xdr:to>
      <xdr:col>28</xdr:col>
      <xdr:colOff>160020</xdr:colOff>
      <xdr:row>23</xdr:row>
      <xdr:rowOff>129540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302240" y="2743200"/>
          <a:ext cx="2491740" cy="2743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すべて税込み価格でご入力ください</a:t>
          </a:r>
          <a:endParaRPr kumimoji="1" lang="en-US" altLang="ja-JP" sz="1100" b="1"/>
        </a:p>
        <a:p>
          <a:endParaRPr kumimoji="1" lang="en-US" altLang="ja-JP" sz="1100" b="1"/>
        </a:p>
        <a:p>
          <a:r>
            <a:rPr kumimoji="1" lang="en-US" altLang="ja-JP" sz="1100" b="1"/>
            <a:t>※</a:t>
          </a:r>
          <a:r>
            <a:rPr kumimoji="1" lang="ja-JP" altLang="ja-JP" sz="1100" b="1">
              <a:solidFill>
                <a:schemeClr val="dk1"/>
              </a:solidFill>
              <a:effectLst/>
              <a:latin typeface="+mn-lt"/>
              <a:ea typeface="+mn-ea"/>
              <a:cs typeface="+mn-cs"/>
            </a:rPr>
            <a:t>内訳の列に</a:t>
          </a:r>
          <a:r>
            <a:rPr kumimoji="1" lang="ja-JP" altLang="en-US" sz="1100" b="1">
              <a:solidFill>
                <a:schemeClr val="dk1"/>
              </a:solidFill>
              <a:effectLst/>
              <a:latin typeface="+mn-lt"/>
              <a:ea typeface="+mn-ea"/>
              <a:cs typeface="+mn-cs"/>
            </a:rPr>
            <a:t>内容をご入力ください</a:t>
          </a:r>
          <a:endParaRPr kumimoji="1" lang="en-US" altLang="ja-JP" sz="1100" b="1">
            <a:solidFill>
              <a:schemeClr val="dk1"/>
            </a:solidFill>
            <a:effectLst/>
            <a:latin typeface="+mn-lt"/>
            <a:ea typeface="+mn-ea"/>
            <a:cs typeface="+mn-cs"/>
          </a:endParaRPr>
        </a:p>
        <a:p>
          <a:r>
            <a:rPr kumimoji="1" lang="ja-JP" altLang="en-US" sz="1100" b="1"/>
            <a:t>　</a:t>
          </a:r>
          <a:endParaRPr kumimoji="1" lang="en-US" altLang="ja-JP" sz="1100" b="1"/>
        </a:p>
        <a:p>
          <a:r>
            <a:rPr kumimoji="1" lang="en-US" altLang="ja-JP" sz="1100" b="1"/>
            <a:t>※</a:t>
          </a:r>
          <a:r>
            <a:rPr kumimoji="1" lang="ja-JP" altLang="en-US" sz="1100" b="1"/>
            <a:t>単位はリストからお選びください　  </a:t>
          </a:r>
          <a:endParaRPr kumimoji="1" lang="en-US" altLang="ja-JP" sz="1100" b="1"/>
        </a:p>
        <a:p>
          <a:endParaRPr kumimoji="1" lang="en-US" altLang="ja-JP" sz="1100" b="1"/>
        </a:p>
        <a:p>
          <a:r>
            <a:rPr kumimoji="1" lang="en-US" altLang="ja-JP" sz="1100" b="1"/>
            <a:t>※</a:t>
          </a:r>
          <a:r>
            <a:rPr kumimoji="1" lang="ja-JP" altLang="en-US" sz="1100" b="1"/>
            <a:t>予算額には、各区分の合計額が</a:t>
          </a:r>
          <a:endParaRPr kumimoji="1" lang="en-US" altLang="ja-JP" sz="1100" b="1"/>
        </a:p>
        <a:p>
          <a:r>
            <a:rPr kumimoji="1" lang="ja-JP" altLang="en-US" sz="1100" b="1"/>
            <a:t>　自動で入力されます</a:t>
          </a:r>
          <a:endParaRPr kumimoji="1" lang="en-US" altLang="ja-JP" sz="1100" b="1"/>
        </a:p>
        <a:p>
          <a:endParaRPr kumimoji="1" lang="en-US" altLang="ja-JP" sz="1100" b="1"/>
        </a:p>
        <a:p>
          <a:r>
            <a:rPr kumimoji="1" lang="en-US" altLang="ja-JP" sz="1100" b="1"/>
            <a:t>※</a:t>
          </a:r>
          <a:r>
            <a:rPr kumimoji="1" lang="ja-JP" altLang="en-US" sz="1100" b="1"/>
            <a:t>行が不足する費目がある場合は</a:t>
          </a:r>
          <a:endParaRPr kumimoji="1" lang="en-US" altLang="ja-JP" sz="1100" b="1"/>
        </a:p>
        <a:p>
          <a:r>
            <a:rPr kumimoji="1" lang="ja-JP" altLang="en-US" sz="1100" b="1"/>
            <a:t>　</a:t>
          </a:r>
          <a:r>
            <a:rPr kumimoji="1" lang="ja-JP" altLang="en-US" sz="1100" b="1" baseline="0"/>
            <a:t> 事務局までご相談ください</a:t>
          </a:r>
          <a:endParaRPr kumimoji="1" lang="en-US" altLang="ja-JP" sz="1100" b="1" baseline="0"/>
        </a:p>
      </xdr:txBody>
    </xdr:sp>
    <xdr:clientData/>
  </xdr:twoCellAnchor>
  <xdr:twoCellAnchor>
    <xdr:from>
      <xdr:col>24</xdr:col>
      <xdr:colOff>83820</xdr:colOff>
      <xdr:row>52</xdr:row>
      <xdr:rowOff>220980</xdr:rowOff>
    </xdr:from>
    <xdr:to>
      <xdr:col>28</xdr:col>
      <xdr:colOff>502920</xdr:colOff>
      <xdr:row>57</xdr:row>
      <xdr:rowOff>68580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79380" y="13121640"/>
          <a:ext cx="2857500" cy="11049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対象外経費がある場合は</a:t>
          </a:r>
          <a:endParaRPr kumimoji="1" lang="en-US" altLang="ja-JP" sz="1100" b="1"/>
        </a:p>
        <a:p>
          <a:r>
            <a:rPr kumimoji="1" lang="en-US" altLang="ja-JP" sz="1100" b="1" baseline="0"/>
            <a:t>     </a:t>
          </a:r>
          <a:r>
            <a:rPr kumimoji="1" lang="ja-JP" altLang="en-US" sz="1100" b="1" baseline="0"/>
            <a:t>区分をリストからお選びいただき、</a:t>
          </a:r>
          <a:endParaRPr kumimoji="1" lang="en-US" altLang="ja-JP" sz="1100" b="1" baseline="0"/>
        </a:p>
        <a:p>
          <a:r>
            <a:rPr kumimoji="1" lang="ja-JP" altLang="en-US" sz="1100" b="1" baseline="0"/>
            <a:t>　　内訳には詳細をご入力ください</a:t>
          </a:r>
          <a:endParaRPr kumimoji="1" lang="ja-JP" altLang="en-US" sz="1100" b="1"/>
        </a:p>
      </xdr:txBody>
    </xdr:sp>
    <xdr:clientData/>
  </xdr:twoCellAnchor>
  <xdr:twoCellAnchor>
    <xdr:from>
      <xdr:col>24</xdr:col>
      <xdr:colOff>129540</xdr:colOff>
      <xdr:row>59</xdr:row>
      <xdr:rowOff>91440</xdr:rowOff>
    </xdr:from>
    <xdr:to>
      <xdr:col>28</xdr:col>
      <xdr:colOff>548640</xdr:colOff>
      <xdr:row>63</xdr:row>
      <xdr:rowOff>266700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325100" y="14752320"/>
          <a:ext cx="2857500" cy="10744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小計、総額、自己負担金、</a:t>
          </a:r>
          <a:endParaRPr kumimoji="1" lang="en-US" altLang="ja-JP" sz="1100" b="1"/>
        </a:p>
        <a:p>
          <a:r>
            <a:rPr kumimoji="1" lang="ja-JP" altLang="en-US" sz="1100" b="1" baseline="0"/>
            <a:t>　 また、「交付を受けようとする助成金の額」</a:t>
          </a:r>
          <a:endParaRPr kumimoji="1" lang="en-US" altLang="ja-JP" sz="1100" b="1" baseline="0"/>
        </a:p>
        <a:p>
          <a:r>
            <a:rPr kumimoji="1" lang="ja-JP" altLang="en-US" sz="1100" b="1" baseline="0"/>
            <a:t>　は</a:t>
          </a:r>
          <a:r>
            <a:rPr kumimoji="1" lang="ja-JP" altLang="en-US" sz="1100" b="1"/>
            <a:t>すべて自動計算されます</a:t>
          </a:r>
        </a:p>
      </xdr:txBody>
    </xdr:sp>
    <xdr:clientData/>
  </xdr:twoCellAnchor>
  <xdr:twoCellAnchor>
    <xdr:from>
      <xdr:col>24</xdr:col>
      <xdr:colOff>99060</xdr:colOff>
      <xdr:row>6</xdr:row>
      <xdr:rowOff>121920</xdr:rowOff>
    </xdr:from>
    <xdr:to>
      <xdr:col>28</xdr:col>
      <xdr:colOff>182880</xdr:colOff>
      <xdr:row>12</xdr:row>
      <xdr:rowOff>38100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294620" y="1203960"/>
          <a:ext cx="2522220" cy="1424940"/>
        </a:xfrm>
        <a:prstGeom prst="rect">
          <a:avLst/>
        </a:prstGeom>
        <a:solidFill>
          <a:schemeClr val="lt1"/>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ご留意ください</a:t>
          </a:r>
          <a:r>
            <a:rPr kumimoji="1" lang="en-US" altLang="ja-JP" sz="1100" b="1"/>
            <a:t>】</a:t>
          </a:r>
        </a:p>
        <a:p>
          <a:endParaRPr kumimoji="1" lang="en-US" altLang="ja-JP" sz="1100" b="1"/>
        </a:p>
        <a:p>
          <a:r>
            <a:rPr kumimoji="1" lang="ja-JP" altLang="en-US" sz="1100" b="1"/>
            <a:t>収支予算書は、主に「企画性」をはかる参考資料となります</a:t>
          </a:r>
          <a:endParaRPr kumimoji="1" lang="en-US" altLang="ja-JP" sz="1100" b="1"/>
        </a:p>
        <a:p>
          <a:r>
            <a:rPr kumimoji="1" lang="ja-JP" altLang="en-US" sz="1100" b="1"/>
            <a:t>できる範囲で具体的に作成いただきますようお願いいたします</a:t>
          </a:r>
          <a:endParaRPr kumimoji="1" lang="en-US" altLang="ja-JP" sz="1100" b="1"/>
        </a:p>
      </xdr:txBody>
    </xdr:sp>
    <xdr:clientData/>
  </xdr:twoCellAnchor>
  <xdr:twoCellAnchor>
    <xdr:from>
      <xdr:col>12</xdr:col>
      <xdr:colOff>348571</xdr:colOff>
      <xdr:row>34</xdr:row>
      <xdr:rowOff>137160</xdr:rowOff>
    </xdr:from>
    <xdr:to>
      <xdr:col>23</xdr:col>
      <xdr:colOff>579120</xdr:colOff>
      <xdr:row>36</xdr:row>
      <xdr:rowOff>76200</xdr:rowOff>
    </xdr:to>
    <xdr:sp macro="" textlink="">
      <xdr:nvSpPr>
        <xdr:cNvPr id="6" name="テキスト ボックス 5"/>
        <xdr:cNvSpPr txBox="1"/>
      </xdr:nvSpPr>
      <xdr:spPr>
        <a:xfrm>
          <a:off x="5362531" y="8305800"/>
          <a:ext cx="4810169" cy="44196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t>交通費計上の場合は、利用者・経路もお書きください。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91440</xdr:colOff>
      <xdr:row>0</xdr:row>
      <xdr:rowOff>114300</xdr:rowOff>
    </xdr:from>
    <xdr:to>
      <xdr:col>8</xdr:col>
      <xdr:colOff>106680</xdr:colOff>
      <xdr:row>7</xdr:row>
      <xdr:rowOff>342900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5676900" y="114300"/>
          <a:ext cx="3063240" cy="29718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「通称」欄に入力してください</a:t>
          </a:r>
          <a:endParaRPr kumimoji="1" lang="en-US" altLang="ja-JP" sz="1100" b="1"/>
        </a:p>
        <a:p>
          <a:endParaRPr kumimoji="1" lang="en-US" altLang="ja-JP" sz="1100" b="1"/>
        </a:p>
        <a:p>
          <a:r>
            <a:rPr kumimoji="1" lang="en-US" altLang="ja-JP" sz="1100" b="1"/>
            <a:t>※</a:t>
          </a:r>
          <a:r>
            <a:rPr kumimoji="1" lang="ja-JP" altLang="en-US" sz="1100" b="1"/>
            <a:t>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a:t>
          </a:r>
          <a:endParaRPr kumimoji="1" lang="en-US" altLang="ja-JP" sz="1100" b="1"/>
        </a:p>
        <a:p>
          <a:r>
            <a:rPr kumimoji="1" lang="ja-JP" altLang="en-US" sz="1100" b="1"/>
            <a:t>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照会いたします</a:t>
          </a:r>
          <a:endParaRPr lang="ja-JP" altLang="ja-JP">
            <a:effectLst/>
          </a:endParaRPr>
        </a:p>
        <a:p>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106680</xdr:colOff>
      <xdr:row>0</xdr:row>
      <xdr:rowOff>91440</xdr:rowOff>
    </xdr:from>
    <xdr:to>
      <xdr:col>11</xdr:col>
      <xdr:colOff>541020</xdr:colOff>
      <xdr:row>9</xdr:row>
      <xdr:rowOff>236220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903720" y="91440"/>
          <a:ext cx="3680460" cy="305562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入力について</a:t>
          </a:r>
          <a:r>
            <a:rPr kumimoji="1" lang="en-US" altLang="ja-JP" sz="1100" b="1"/>
            <a:t>】</a:t>
          </a:r>
        </a:p>
        <a:p>
          <a:endParaRPr kumimoji="1" lang="en-US" altLang="ja-JP" sz="1100" b="1"/>
        </a:p>
        <a:p>
          <a:r>
            <a:rPr kumimoji="1" lang="en-US" altLang="ja-JP" sz="1100" b="1"/>
            <a:t>※</a:t>
          </a:r>
          <a:r>
            <a:rPr kumimoji="1" lang="ja-JP" altLang="en-US" sz="1100" b="1"/>
            <a:t>代表者氏名は戸籍名をお願いします</a:t>
          </a:r>
          <a:endParaRPr kumimoji="1" lang="en-US" altLang="ja-JP" sz="1100" b="1"/>
        </a:p>
        <a:p>
          <a:r>
            <a:rPr kumimoji="1" lang="ja-JP" altLang="en-US" sz="1100" b="1"/>
            <a:t>　（芸名不可）</a:t>
          </a:r>
          <a:endParaRPr kumimoji="1" lang="en-US" altLang="ja-JP" sz="1100" b="1"/>
        </a:p>
        <a:p>
          <a:endParaRPr kumimoji="1" lang="en-US" altLang="ja-JP" sz="1100" b="1"/>
        </a:p>
        <a:p>
          <a:r>
            <a:rPr kumimoji="1" lang="en-US" altLang="ja-JP" sz="1100" b="1"/>
            <a:t>※</a:t>
          </a:r>
          <a:r>
            <a:rPr kumimoji="1" lang="ja-JP" altLang="en-US" sz="1100" b="1"/>
            <a:t>外国籍の方で、日本名の通称がある場合は</a:t>
          </a:r>
          <a:endParaRPr kumimoji="1" lang="en-US" altLang="ja-JP" sz="1100" b="1"/>
        </a:p>
        <a:p>
          <a:r>
            <a:rPr kumimoji="1" lang="ja-JP" altLang="en-US" sz="1100" b="1"/>
            <a:t>　通称を（　）でご入力ください</a:t>
          </a:r>
          <a:endParaRPr kumimoji="1" lang="en-US" altLang="ja-JP" sz="1100" b="1"/>
        </a:p>
        <a:p>
          <a:endParaRPr kumimoji="1" lang="en-US" altLang="ja-JP" sz="1100" b="1"/>
        </a:p>
        <a:p>
          <a:r>
            <a:rPr kumimoji="1" lang="en-US" altLang="ja-JP" sz="1100" b="1"/>
            <a:t>※</a:t>
          </a:r>
          <a:r>
            <a:rPr kumimoji="1" lang="ja-JP" altLang="en-US" sz="1100" b="1"/>
            <a:t>代表者生年月日は原則和暦で入力してください</a:t>
          </a:r>
          <a:endParaRPr kumimoji="1" lang="en-US" altLang="ja-JP" sz="1100" b="1"/>
        </a:p>
        <a:p>
          <a:endParaRPr kumimoji="1" lang="en-US" altLang="ja-JP" sz="1100" b="1"/>
        </a:p>
        <a:p>
          <a:r>
            <a:rPr kumimoji="1" lang="en-US" altLang="ja-JP" sz="1100" b="1"/>
            <a:t>※</a:t>
          </a:r>
          <a:r>
            <a:rPr kumimoji="1" lang="ja-JP" altLang="en-US" sz="1100" b="1" u="sng"/>
            <a:t>生年月日及び性別は、必ずご入力ください</a:t>
          </a:r>
          <a:endParaRPr kumimoji="1" lang="en-US" altLang="ja-JP" sz="1100" b="1" u="sng"/>
        </a:p>
        <a:p>
          <a:r>
            <a:rPr kumimoji="1" lang="ja-JP" altLang="en-US" sz="1100" b="1"/>
            <a:t>　北九州市暴力団排除条例第</a:t>
          </a:r>
          <a:r>
            <a:rPr kumimoji="1" lang="en-US" altLang="ja-JP" sz="1100" b="1"/>
            <a:t>6</a:t>
          </a:r>
          <a:r>
            <a:rPr kumimoji="1" lang="ja-JP" altLang="en-US" sz="1100" b="1"/>
            <a:t>条に基づく　確認事項です</a:t>
          </a: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ja-JP" sz="1100" b="1">
              <a:solidFill>
                <a:schemeClr val="dk1"/>
              </a:solidFill>
              <a:effectLst/>
              <a:latin typeface="+mn-lt"/>
              <a:ea typeface="+mn-ea"/>
              <a:cs typeface="+mn-cs"/>
            </a:rPr>
            <a:t>お預かりした情報で福岡県警察本部に照会いたします</a:t>
          </a:r>
          <a:endParaRPr lang="ja-JP" altLang="ja-JP">
            <a:effectLst/>
          </a:endParaRPr>
        </a:p>
        <a:p>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2:I9"/>
  <sheetViews>
    <sheetView view="pageLayout" zoomScaleNormal="100" workbookViewId="0"/>
  </sheetViews>
  <sheetFormatPr defaultColWidth="9" defaultRowHeight="25.5" customHeight="1"/>
  <cols>
    <col min="1" max="9" width="9.109375" style="15" customWidth="1"/>
    <col min="10" max="16384" width="9" style="15"/>
  </cols>
  <sheetData>
    <row r="2" spans="1:9" ht="25.5" customHeight="1">
      <c r="A2" s="217" t="s">
        <v>19</v>
      </c>
      <c r="B2" s="218"/>
      <c r="C2" s="218"/>
      <c r="D2" s="218"/>
      <c r="E2" s="218"/>
      <c r="F2" s="218"/>
      <c r="G2" s="218"/>
      <c r="H2" s="218"/>
      <c r="I2" s="219"/>
    </row>
    <row r="3" spans="1:9" ht="49.95" customHeight="1">
      <c r="A3" s="211" t="s">
        <v>20</v>
      </c>
      <c r="B3" s="212"/>
      <c r="C3" s="212"/>
      <c r="D3" s="212"/>
      <c r="E3" s="212"/>
      <c r="F3" s="212"/>
      <c r="G3" s="212"/>
      <c r="H3" s="212"/>
      <c r="I3" s="213"/>
    </row>
    <row r="4" spans="1:9" ht="49.95" customHeight="1">
      <c r="A4" s="214" t="s">
        <v>18</v>
      </c>
      <c r="B4" s="215"/>
      <c r="C4" s="215"/>
      <c r="D4" s="215"/>
      <c r="E4" s="215"/>
      <c r="F4" s="215"/>
      <c r="G4" s="215"/>
      <c r="H4" s="215"/>
      <c r="I4" s="216"/>
    </row>
    <row r="5" spans="1:9" ht="25.5" customHeight="1">
      <c r="A5" s="217" t="s">
        <v>12</v>
      </c>
      <c r="B5" s="218"/>
      <c r="C5" s="218"/>
      <c r="D5" s="218"/>
      <c r="E5" s="218"/>
      <c r="F5" s="218"/>
      <c r="G5" s="218"/>
      <c r="H5" s="218"/>
      <c r="I5" s="219"/>
    </row>
    <row r="6" spans="1:9" ht="30" customHeight="1">
      <c r="A6" s="3" t="s">
        <v>13</v>
      </c>
      <c r="B6" s="4"/>
      <c r="C6" s="5" t="s">
        <v>14</v>
      </c>
      <c r="D6" s="5"/>
      <c r="E6" s="5"/>
      <c r="F6" s="5"/>
      <c r="G6" s="5"/>
      <c r="H6" s="5"/>
      <c r="I6" s="6"/>
    </row>
    <row r="7" spans="1:9" ht="30" customHeight="1">
      <c r="A7" s="7" t="s">
        <v>15</v>
      </c>
      <c r="B7" s="8"/>
      <c r="C7" s="9" t="s">
        <v>16</v>
      </c>
      <c r="D7" s="9"/>
      <c r="E7" s="9"/>
      <c r="F7" s="9"/>
      <c r="G7" s="9"/>
      <c r="H7" s="9"/>
      <c r="I7" s="10"/>
    </row>
    <row r="8" spans="1:9" ht="30" customHeight="1">
      <c r="A8" s="11"/>
      <c r="B8" s="12"/>
      <c r="C8" s="207" t="s">
        <v>17</v>
      </c>
      <c r="D8" s="207"/>
      <c r="E8" s="207"/>
      <c r="F8" s="207"/>
      <c r="G8" s="207"/>
      <c r="H8" s="207"/>
      <c r="I8" s="208"/>
    </row>
    <row r="9" spans="1:9" ht="30" customHeight="1">
      <c r="A9" s="13"/>
      <c r="B9" s="14"/>
      <c r="C9" s="209"/>
      <c r="D9" s="209"/>
      <c r="E9" s="209"/>
      <c r="F9" s="209"/>
      <c r="G9" s="209"/>
      <c r="H9" s="209"/>
      <c r="I9" s="210"/>
    </row>
  </sheetData>
  <sheetProtection password="C7D0" sheet="1" selectLockedCells="1"/>
  <mergeCells count="5">
    <mergeCell ref="C8:I9"/>
    <mergeCell ref="A3:I3"/>
    <mergeCell ref="A4:I4"/>
    <mergeCell ref="A2:I2"/>
    <mergeCell ref="A5:I5"/>
  </mergeCells>
  <phoneticPr fontId="2"/>
  <printOptions horizontalCentered="1"/>
  <pageMargins left="0.78740157480314965" right="0.59055118110236227" top="0.78740157480314965" bottom="0.39370078740157483" header="0.39370078740157483" footer="0.19685039370078741"/>
  <pageSetup paperSize="9" orientation="portrait" r:id="rId1"/>
  <headerFooter alignWithMargins="0">
    <oddHeader>&amp;L&amp;"-,標準"文化芸術次世代育成事業「TRY ARTs」2024</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28"/>
  <sheetViews>
    <sheetView showGridLines="0" topLeftCell="A16" zoomScaleNormal="100" zoomScaleSheetLayoutView="100" workbookViewId="0">
      <selection activeCell="D20" sqref="D20"/>
    </sheetView>
  </sheetViews>
  <sheetFormatPr defaultRowHeight="13.2"/>
  <cols>
    <col min="1" max="1" width="3.77734375" customWidth="1"/>
    <col min="2" max="2" width="16.77734375" customWidth="1"/>
    <col min="3" max="10" width="8.77734375" customWidth="1"/>
    <col min="11" max="11" width="3.77734375" customWidth="1"/>
    <col min="12" max="12" width="7.109375" customWidth="1"/>
  </cols>
  <sheetData>
    <row r="1" spans="1:17" ht="19.95" customHeight="1">
      <c r="J1" s="184" t="s">
        <v>130</v>
      </c>
      <c r="K1" s="39"/>
    </row>
    <row r="2" spans="1:17" ht="19.95" customHeight="1">
      <c r="J2" s="1"/>
      <c r="K2" s="39"/>
    </row>
    <row r="3" spans="1:17" ht="23.4" customHeight="1">
      <c r="A3" s="222" t="s">
        <v>134</v>
      </c>
      <c r="B3" s="222"/>
      <c r="C3" s="222"/>
      <c r="D3" s="222"/>
      <c r="E3" s="222"/>
      <c r="F3" s="222"/>
      <c r="G3" s="222"/>
      <c r="H3" s="222"/>
      <c r="I3" s="222"/>
      <c r="J3" s="222"/>
      <c r="K3" s="222"/>
      <c r="P3" s="23"/>
      <c r="Q3" s="23"/>
    </row>
    <row r="4" spans="1:17" ht="23.4" customHeight="1">
      <c r="A4" s="93"/>
      <c r="B4" s="38"/>
      <c r="C4" s="38"/>
      <c r="D4" s="38"/>
      <c r="E4" s="37"/>
      <c r="F4" s="36"/>
      <c r="G4" s="37"/>
      <c r="H4" s="37"/>
      <c r="I4" s="37"/>
      <c r="J4" s="37"/>
      <c r="K4" s="37"/>
      <c r="P4" s="23"/>
      <c r="Q4" s="23"/>
    </row>
    <row r="5" spans="1:17" ht="25.8">
      <c r="A5" s="221" t="s">
        <v>87</v>
      </c>
      <c r="B5" s="221"/>
      <c r="C5" s="221"/>
      <c r="D5" s="221"/>
      <c r="E5" s="221"/>
      <c r="F5" s="221"/>
      <c r="G5" s="221"/>
      <c r="H5" s="221"/>
      <c r="I5" s="221"/>
      <c r="J5" s="221"/>
      <c r="K5" s="221"/>
    </row>
    <row r="6" spans="1:17" ht="32.4" customHeight="1">
      <c r="A6" s="220" t="str">
        <f>IF('様式1-2（事業詳細）'!A2="","【応募区分】",'様式1-2（事業詳細）'!A2)</f>
        <v>【応募区分】</v>
      </c>
      <c r="B6" s="220"/>
      <c r="C6" s="220"/>
      <c r="D6" s="220"/>
      <c r="E6" s="220"/>
      <c r="F6" s="220"/>
      <c r="G6" s="220"/>
      <c r="H6" s="220"/>
      <c r="I6" s="220"/>
      <c r="J6" s="220"/>
      <c r="K6" s="220"/>
      <c r="P6" s="41"/>
    </row>
    <row r="7" spans="1:17" ht="23.4" customHeight="1">
      <c r="F7" s="15"/>
      <c r="P7" s="41"/>
      <c r="Q7" s="25"/>
    </row>
    <row r="8" spans="1:17" ht="19.95" customHeight="1">
      <c r="A8" s="1"/>
      <c r="B8" s="1"/>
      <c r="C8" s="1"/>
      <c r="D8" s="1"/>
      <c r="F8" s="15"/>
      <c r="H8" s="223">
        <v>45397</v>
      </c>
      <c r="I8" s="223"/>
      <c r="J8" s="223"/>
      <c r="P8" s="41"/>
      <c r="Q8" s="25"/>
    </row>
    <row r="9" spans="1:17" ht="19.95" customHeight="1">
      <c r="A9" s="1"/>
      <c r="B9" s="1"/>
      <c r="C9" s="1"/>
      <c r="D9" s="1"/>
      <c r="F9" s="15"/>
      <c r="J9" s="20"/>
      <c r="P9" s="41"/>
      <c r="Q9" s="25"/>
    </row>
    <row r="10" spans="1:17" ht="20.100000000000001" customHeight="1">
      <c r="B10" s="21" t="s">
        <v>9</v>
      </c>
      <c r="C10" s="1"/>
      <c r="D10" s="1"/>
      <c r="E10" s="1"/>
      <c r="F10" s="15"/>
      <c r="Q10" s="25"/>
    </row>
    <row r="11" spans="1:17" ht="52.2" customHeight="1">
      <c r="A11" s="1"/>
      <c r="B11" s="1"/>
      <c r="C11" s="1"/>
      <c r="D11" s="1"/>
      <c r="E11" s="1"/>
      <c r="F11" s="15"/>
      <c r="P11" s="24"/>
      <c r="Q11" s="25"/>
    </row>
    <row r="12" spans="1:17" ht="39.6" customHeight="1">
      <c r="A12" s="1"/>
      <c r="B12" s="1"/>
      <c r="E12" s="224" t="s">
        <v>59</v>
      </c>
      <c r="F12" s="224"/>
      <c r="G12" s="225" t="str">
        <f>'様式1-5（申請者情報・団体）'!B5&amp;""</f>
        <v>＊＊＊会</v>
      </c>
      <c r="H12" s="225"/>
      <c r="I12" s="225"/>
      <c r="J12" s="225"/>
      <c r="L12" s="17"/>
    </row>
    <row r="13" spans="1:17" ht="21" customHeight="1">
      <c r="A13" s="1"/>
      <c r="B13" s="1"/>
      <c r="E13" s="226" t="s">
        <v>128</v>
      </c>
      <c r="F13" s="227"/>
      <c r="G13" s="236" t="str">
        <f>IF('様式1-4（申請者情報・個人）'!B6="",'様式1-5（申請者情報・団体）'!B10,'様式1-4（申請者情報・個人）'!B6)&amp;""</f>
        <v>○○　○○○</v>
      </c>
      <c r="H13" s="236"/>
      <c r="I13" s="236"/>
      <c r="J13" s="236"/>
      <c r="L13" s="22"/>
    </row>
    <row r="14" spans="1:17" ht="30" customHeight="1">
      <c r="A14" s="1"/>
      <c r="B14" s="1"/>
      <c r="C14" s="1"/>
      <c r="D14" s="1"/>
      <c r="E14" s="237" t="s">
        <v>129</v>
      </c>
      <c r="F14" s="237"/>
    </row>
    <row r="15" spans="1:17" ht="51.6" customHeight="1">
      <c r="B15" s="35" t="s">
        <v>8</v>
      </c>
      <c r="C15" s="242" t="str">
        <f>IF('様式1-2（事業詳細）'!B3="","",'様式1-2（事業詳細）'!B3)&amp;""</f>
        <v>＊＊＊＊＊＊公演</v>
      </c>
      <c r="D15" s="243"/>
      <c r="E15" s="243"/>
      <c r="F15" s="243"/>
      <c r="G15" s="243"/>
      <c r="H15" s="243"/>
      <c r="I15" s="243"/>
      <c r="J15" s="244"/>
    </row>
    <row r="16" spans="1:17" ht="37.799999999999997" customHeight="1">
      <c r="B16" s="228" t="s">
        <v>92</v>
      </c>
      <c r="C16" s="230">
        <f>'様式1-3（収支予算書）'!D63</f>
        <v>250000</v>
      </c>
      <c r="D16" s="231"/>
      <c r="E16" s="231"/>
      <c r="F16" s="231"/>
      <c r="G16" s="231"/>
      <c r="H16" s="231"/>
      <c r="I16" s="231"/>
      <c r="J16" s="232"/>
    </row>
    <row r="17" spans="2:19" ht="37.799999999999997" customHeight="1">
      <c r="B17" s="229"/>
      <c r="C17" s="233" t="s">
        <v>57</v>
      </c>
      <c r="D17" s="234"/>
      <c r="E17" s="234"/>
      <c r="F17" s="234"/>
      <c r="G17" s="234"/>
      <c r="H17" s="234"/>
      <c r="I17" s="234"/>
      <c r="J17" s="235"/>
      <c r="P17" s="1"/>
      <c r="Q17" s="1"/>
      <c r="R17" s="1"/>
      <c r="S17" s="1"/>
    </row>
    <row r="18" spans="2:19" ht="37.799999999999997" customHeight="1">
      <c r="B18" s="58"/>
      <c r="C18" s="59"/>
      <c r="D18" s="59"/>
      <c r="E18" s="59"/>
      <c r="F18" s="59"/>
      <c r="G18" s="59"/>
      <c r="H18" s="59"/>
      <c r="I18" s="59"/>
      <c r="J18" s="59"/>
      <c r="P18" s="1"/>
      <c r="Q18" s="1"/>
      <c r="R18" s="1"/>
      <c r="S18" s="1"/>
    </row>
    <row r="19" spans="2:19" ht="37.799999999999997" customHeight="1">
      <c r="B19" s="58"/>
      <c r="C19" s="59"/>
      <c r="D19" s="59"/>
      <c r="E19" s="59"/>
      <c r="F19" s="59"/>
      <c r="G19" s="59"/>
      <c r="H19" s="59"/>
      <c r="I19" s="59"/>
      <c r="J19" s="59"/>
      <c r="P19" s="1"/>
      <c r="Q19" s="1"/>
      <c r="R19" s="1"/>
      <c r="S19" s="1"/>
    </row>
    <row r="20" spans="2:19" ht="37.799999999999997" customHeight="1">
      <c r="B20" s="58"/>
      <c r="C20" s="59"/>
      <c r="D20" s="59"/>
      <c r="E20" s="59"/>
      <c r="F20" s="59"/>
      <c r="G20" s="59"/>
      <c r="H20" s="59"/>
      <c r="I20" s="59"/>
      <c r="J20" s="59"/>
      <c r="P20" s="1"/>
      <c r="Q20" s="1"/>
      <c r="R20" s="1"/>
      <c r="S20" s="1"/>
    </row>
    <row r="21" spans="2:19" s="1" customFormat="1" ht="24" customHeight="1">
      <c r="B21" s="24"/>
    </row>
    <row r="22" spans="2:19" s="1" customFormat="1" ht="24" customHeight="1">
      <c r="B22" s="146" t="s">
        <v>37</v>
      </c>
      <c r="C22" s="147"/>
      <c r="D22" s="147"/>
      <c r="E22" s="147"/>
      <c r="F22" s="147"/>
      <c r="G22" s="147"/>
      <c r="H22" s="147"/>
      <c r="I22" s="147"/>
      <c r="J22" s="148"/>
    </row>
    <row r="23" spans="2:19" s="1" customFormat="1" ht="26.4" customHeight="1">
      <c r="B23" s="149" t="s">
        <v>43</v>
      </c>
      <c r="C23" s="245" t="s">
        <v>139</v>
      </c>
      <c r="D23" s="246"/>
      <c r="E23" s="246"/>
      <c r="F23" s="246"/>
      <c r="G23" s="246"/>
      <c r="H23" s="246"/>
      <c r="I23" s="246"/>
      <c r="J23" s="247"/>
    </row>
    <row r="24" spans="2:19" s="1" customFormat="1" ht="26.4" customHeight="1">
      <c r="B24" s="150" t="s">
        <v>38</v>
      </c>
      <c r="C24" s="248" t="s">
        <v>140</v>
      </c>
      <c r="D24" s="249"/>
      <c r="E24" s="249"/>
      <c r="F24" s="249"/>
      <c r="G24" s="249"/>
      <c r="H24" s="249"/>
      <c r="I24" s="249"/>
      <c r="J24" s="250"/>
    </row>
    <row r="25" spans="2:19" s="1" customFormat="1" ht="26.4" customHeight="1">
      <c r="B25" s="149" t="s">
        <v>39</v>
      </c>
      <c r="C25" s="254" t="s">
        <v>142</v>
      </c>
      <c r="D25" s="255"/>
      <c r="E25" s="256"/>
      <c r="F25" s="238" t="s">
        <v>40</v>
      </c>
      <c r="G25" s="239"/>
      <c r="H25" s="251" t="s">
        <v>141</v>
      </c>
      <c r="I25" s="252"/>
      <c r="J25" s="253"/>
    </row>
    <row r="26" spans="2:19" s="1" customFormat="1" ht="25.2" customHeight="1">
      <c r="B26" s="240" t="s">
        <v>41</v>
      </c>
      <c r="C26" s="145" t="s">
        <v>110</v>
      </c>
      <c r="D26" s="260" t="s">
        <v>143</v>
      </c>
      <c r="E26" s="260"/>
      <c r="F26" s="143"/>
      <c r="G26" s="143"/>
      <c r="H26" s="143"/>
      <c r="I26" s="143"/>
      <c r="J26" s="144"/>
      <c r="P26"/>
      <c r="Q26"/>
      <c r="R26"/>
      <c r="S26"/>
    </row>
    <row r="27" spans="2:19" ht="37.200000000000003" customHeight="1">
      <c r="B27" s="241"/>
      <c r="C27" s="257" t="s">
        <v>144</v>
      </c>
      <c r="D27" s="258"/>
      <c r="E27" s="258"/>
      <c r="F27" s="258"/>
      <c r="G27" s="258"/>
      <c r="H27" s="258"/>
      <c r="I27" s="258"/>
      <c r="J27" s="259"/>
    </row>
    <row r="28" spans="2:19">
      <c r="B28" s="60" t="s">
        <v>42</v>
      </c>
    </row>
  </sheetData>
  <mergeCells count="21">
    <mergeCell ref="F25:G25"/>
    <mergeCell ref="B26:B27"/>
    <mergeCell ref="C15:J15"/>
    <mergeCell ref="C23:J23"/>
    <mergeCell ref="C24:J24"/>
    <mergeCell ref="H25:J25"/>
    <mergeCell ref="C25:E25"/>
    <mergeCell ref="C27:J27"/>
    <mergeCell ref="D26:E26"/>
    <mergeCell ref="E13:F13"/>
    <mergeCell ref="B16:B17"/>
    <mergeCell ref="C16:J16"/>
    <mergeCell ref="C17:J17"/>
    <mergeCell ref="G13:J13"/>
    <mergeCell ref="E14:F14"/>
    <mergeCell ref="A6:K6"/>
    <mergeCell ref="A5:K5"/>
    <mergeCell ref="A3:K3"/>
    <mergeCell ref="H8:J8"/>
    <mergeCell ref="E12:F12"/>
    <mergeCell ref="G12:J12"/>
  </mergeCells>
  <phoneticPr fontId="2"/>
  <conditionalFormatting sqref="C25:E25 H25:J25">
    <cfRule type="containsBlanks" dxfId="8" priority="2">
      <formula>LEN(TRIM(C25))=0</formula>
    </cfRule>
  </conditionalFormatting>
  <conditionalFormatting sqref="C23:J24">
    <cfRule type="containsBlanks" dxfId="7" priority="5">
      <formula>LEN(TRIM(C23))=0</formula>
    </cfRule>
  </conditionalFormatting>
  <conditionalFormatting sqref="C27:J27">
    <cfRule type="containsBlanks" dxfId="6" priority="3">
      <formula>LEN(TRIM(C27))=0</formula>
    </cfRule>
  </conditionalFormatting>
  <conditionalFormatting sqref="D26:E26">
    <cfRule type="containsBlanks" dxfId="5" priority="4">
      <formula>LEN(TRIM(D26))=0</formula>
    </cfRule>
  </conditionalFormatting>
  <conditionalFormatting sqref="H8:J8">
    <cfRule type="containsBlanks" dxfId="4" priority="7">
      <formula>LEN(TRIM(H8))=0</formula>
    </cfRule>
  </conditionalFormatting>
  <conditionalFormatting sqref="H25:J25">
    <cfRule type="containsBlanks" dxfId="3" priority="1">
      <formula>LEN(TRIM(H25))=0</formula>
    </cfRule>
  </conditionalFormatting>
  <pageMargins left="0.78740157480314965" right="0.59055118110236227" top="0.78740157480314965" bottom="0.39370078740157483" header="0.39370078740157483" footer="0.19685039370078741"/>
  <pageSetup paperSize="9" scale="73" fitToHeight="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P27"/>
  <sheetViews>
    <sheetView showGridLines="0" zoomScaleNormal="100" zoomScaleSheetLayoutView="100" workbookViewId="0">
      <selection activeCell="H24" sqref="A1:H24"/>
    </sheetView>
  </sheetViews>
  <sheetFormatPr defaultColWidth="9" defaultRowHeight="13.2"/>
  <cols>
    <col min="1" max="1" width="18.6640625" customWidth="1"/>
    <col min="2" max="2" width="13.77734375" customWidth="1"/>
    <col min="3" max="3" width="17.44140625" customWidth="1"/>
    <col min="4" max="4" width="3.5546875" bestFit="1" customWidth="1"/>
    <col min="5" max="5" width="13.77734375" customWidth="1"/>
    <col min="6" max="6" width="17.44140625" customWidth="1"/>
    <col min="7" max="7" width="8.44140625" style="15" customWidth="1"/>
    <col min="8" max="8" width="1.33203125" customWidth="1"/>
    <col min="9" max="12" width="8.44140625" customWidth="1"/>
    <col min="14" max="14" width="18.109375" customWidth="1"/>
    <col min="15" max="15" width="51.44140625" customWidth="1"/>
  </cols>
  <sheetData>
    <row r="1" spans="1:16" ht="20.399999999999999" customHeight="1" thickBot="1">
      <c r="A1" s="184" t="s">
        <v>124</v>
      </c>
      <c r="F1" s="185" t="s">
        <v>125</v>
      </c>
    </row>
    <row r="2" spans="1:16" ht="28.2" customHeight="1" thickBot="1">
      <c r="A2" s="263"/>
      <c r="B2" s="264"/>
      <c r="C2" s="174" t="s">
        <v>36</v>
      </c>
      <c r="D2" s="175"/>
      <c r="E2" s="175"/>
      <c r="F2" s="175"/>
    </row>
    <row r="3" spans="1:16" s="23" customFormat="1" ht="39.6" customHeight="1">
      <c r="A3" s="172" t="s">
        <v>8</v>
      </c>
      <c r="B3" s="289" t="s">
        <v>145</v>
      </c>
      <c r="C3" s="290"/>
      <c r="D3" s="290"/>
      <c r="E3" s="290"/>
      <c r="F3" s="291"/>
      <c r="G3" s="15"/>
      <c r="K3" s="199"/>
      <c r="L3" s="199"/>
    </row>
    <row r="4" spans="1:16" ht="14.4">
      <c r="A4" s="304" t="s">
        <v>114</v>
      </c>
      <c r="B4" s="173" t="s">
        <v>115</v>
      </c>
      <c r="C4" s="136"/>
      <c r="D4" s="136"/>
      <c r="E4" s="136"/>
      <c r="F4" s="138"/>
      <c r="N4" s="24"/>
      <c r="O4" s="25"/>
    </row>
    <row r="5" spans="1:16" ht="22.8" customHeight="1">
      <c r="A5" s="305"/>
      <c r="B5" s="279" t="s">
        <v>105</v>
      </c>
      <c r="C5" s="280"/>
      <c r="D5" s="280"/>
      <c r="E5" s="280"/>
      <c r="F5" s="281"/>
      <c r="N5" s="24"/>
      <c r="O5" s="25"/>
    </row>
    <row r="6" spans="1:16" ht="22.8" customHeight="1">
      <c r="A6" s="276" t="s">
        <v>0</v>
      </c>
      <c r="B6" s="265" t="s">
        <v>146</v>
      </c>
      <c r="C6" s="266"/>
      <c r="D6" s="266"/>
      <c r="E6" s="266"/>
      <c r="F6" s="267"/>
      <c r="N6" s="24"/>
      <c r="O6" s="25"/>
    </row>
    <row r="7" spans="1:16" ht="22.8" customHeight="1">
      <c r="A7" s="277"/>
      <c r="B7" s="268"/>
      <c r="C7" s="269"/>
      <c r="D7" s="269"/>
      <c r="E7" s="269"/>
      <c r="F7" s="270"/>
      <c r="N7" s="24"/>
      <c r="O7" s="25"/>
    </row>
    <row r="8" spans="1:16" ht="22.8" customHeight="1">
      <c r="A8" s="277"/>
      <c r="B8" s="268"/>
      <c r="C8" s="269"/>
      <c r="D8" s="269"/>
      <c r="E8" s="269"/>
      <c r="F8" s="270"/>
      <c r="N8" s="24"/>
      <c r="O8" s="25"/>
    </row>
    <row r="9" spans="1:16" ht="22.8" customHeight="1">
      <c r="A9" s="278"/>
      <c r="B9" s="271"/>
      <c r="C9" s="272"/>
      <c r="D9" s="272"/>
      <c r="E9" s="272"/>
      <c r="F9" s="273"/>
      <c r="N9" s="24"/>
    </row>
    <row r="10" spans="1:16" ht="14.4" customHeight="1">
      <c r="A10" s="276" t="s">
        <v>58</v>
      </c>
      <c r="B10" s="140" t="s">
        <v>106</v>
      </c>
      <c r="C10" s="130"/>
      <c r="D10" s="130"/>
      <c r="E10" s="130"/>
      <c r="F10" s="131"/>
    </row>
    <row r="11" spans="1:16" ht="86.4" customHeight="1">
      <c r="A11" s="277"/>
      <c r="B11" s="268" t="s">
        <v>185</v>
      </c>
      <c r="C11" s="269"/>
      <c r="D11" s="269"/>
      <c r="E11" s="269"/>
      <c r="F11" s="270"/>
    </row>
    <row r="12" spans="1:16">
      <c r="A12" s="277"/>
      <c r="B12" s="134" t="s">
        <v>107</v>
      </c>
      <c r="C12" s="132"/>
      <c r="D12" s="132"/>
      <c r="E12" s="132"/>
      <c r="F12" s="133"/>
    </row>
    <row r="13" spans="1:16" ht="86.4" customHeight="1">
      <c r="A13" s="278"/>
      <c r="B13" s="271" t="s">
        <v>147</v>
      </c>
      <c r="C13" s="272"/>
      <c r="D13" s="272"/>
      <c r="E13" s="272"/>
      <c r="F13" s="273"/>
      <c r="P13" s="1"/>
    </row>
    <row r="14" spans="1:16" ht="39" customHeight="1">
      <c r="A14" s="151" t="s">
        <v>96</v>
      </c>
      <c r="B14" s="302" t="s">
        <v>149</v>
      </c>
      <c r="C14" s="303"/>
      <c r="D14" s="298" t="s">
        <v>98</v>
      </c>
      <c r="E14" s="299"/>
      <c r="F14" s="203" t="s">
        <v>148</v>
      </c>
      <c r="P14" s="1"/>
    </row>
    <row r="15" spans="1:16" ht="39" customHeight="1">
      <c r="A15" s="152" t="s">
        <v>97</v>
      </c>
      <c r="B15" s="274" t="s">
        <v>150</v>
      </c>
      <c r="C15" s="275"/>
      <c r="D15" s="300" t="s">
        <v>116</v>
      </c>
      <c r="E15" s="301"/>
      <c r="F15" s="204" t="s">
        <v>161</v>
      </c>
      <c r="P15" s="1"/>
    </row>
    <row r="16" spans="1:16">
      <c r="A16" s="287" t="s">
        <v>103</v>
      </c>
      <c r="B16" s="135" t="s">
        <v>99</v>
      </c>
      <c r="C16" s="136"/>
      <c r="D16" s="136"/>
      <c r="E16" s="137" t="s">
        <v>100</v>
      </c>
      <c r="F16" s="138"/>
      <c r="P16" s="1"/>
    </row>
    <row r="17" spans="1:7" ht="25.8" customHeight="1">
      <c r="A17" s="288"/>
      <c r="B17" s="261">
        <f>IF('様式1（申請書）'!H8="","",'様式1（申請書）'!H8)</f>
        <v>45397</v>
      </c>
      <c r="C17" s="262"/>
      <c r="D17" s="129" t="s">
        <v>101</v>
      </c>
      <c r="E17" s="262">
        <v>45565</v>
      </c>
      <c r="F17" s="306"/>
    </row>
    <row r="18" spans="1:7" ht="14.4" customHeight="1">
      <c r="A18" s="276" t="s">
        <v>102</v>
      </c>
      <c r="B18" s="295" t="s">
        <v>104</v>
      </c>
      <c r="C18" s="296"/>
      <c r="D18" s="296"/>
      <c r="E18" s="296"/>
      <c r="F18" s="297"/>
      <c r="G18" s="26" t="s">
        <v>48</v>
      </c>
    </row>
    <row r="19" spans="1:7" ht="63" customHeight="1">
      <c r="A19" s="277"/>
      <c r="B19" s="268" t="s">
        <v>154</v>
      </c>
      <c r="C19" s="269"/>
      <c r="D19" s="269"/>
      <c r="E19" s="269"/>
      <c r="F19" s="270"/>
      <c r="G19" s="26"/>
    </row>
    <row r="20" spans="1:7" ht="14.4" customHeight="1">
      <c r="A20" s="277"/>
      <c r="B20" s="139" t="s">
        <v>108</v>
      </c>
      <c r="C20" s="132"/>
      <c r="D20" s="132"/>
      <c r="E20" s="132"/>
      <c r="F20" s="133"/>
      <c r="G20" s="26"/>
    </row>
    <row r="21" spans="1:7" ht="63" customHeight="1">
      <c r="A21" s="277"/>
      <c r="B21" s="271" t="s">
        <v>153</v>
      </c>
      <c r="C21" s="272"/>
      <c r="D21" s="272"/>
      <c r="E21" s="272"/>
      <c r="F21" s="273"/>
      <c r="G21" s="26"/>
    </row>
    <row r="22" spans="1:7" ht="63" customHeight="1">
      <c r="A22" s="153" t="s">
        <v>117</v>
      </c>
      <c r="B22" s="292" t="s">
        <v>152</v>
      </c>
      <c r="C22" s="293"/>
      <c r="D22" s="293"/>
      <c r="E22" s="293"/>
      <c r="F22" s="294"/>
    </row>
    <row r="23" spans="1:7" ht="20.25" customHeight="1">
      <c r="A23" s="285" t="s">
        <v>49</v>
      </c>
      <c r="B23" s="282" t="s">
        <v>151</v>
      </c>
      <c r="C23" s="283"/>
      <c r="D23" s="283"/>
      <c r="E23" s="283"/>
      <c r="F23" s="284"/>
    </row>
    <row r="24" spans="1:7" ht="20.25" customHeight="1">
      <c r="A24" s="286"/>
      <c r="B24" s="271"/>
      <c r="C24" s="272"/>
      <c r="D24" s="272"/>
      <c r="E24" s="272"/>
      <c r="F24" s="273"/>
    </row>
    <row r="25" spans="1:7" ht="19.95" customHeight="1">
      <c r="A25" s="42" t="s">
        <v>21</v>
      </c>
      <c r="B25" s="1"/>
      <c r="C25" s="1"/>
      <c r="D25" s="1"/>
      <c r="E25" s="1"/>
      <c r="F25" s="1"/>
    </row>
    <row r="26" spans="1:7" ht="20.25" customHeight="1"/>
    <row r="27" spans="1:7" ht="29.25" customHeight="1"/>
  </sheetData>
  <sheetProtection formatRows="0" selectLockedCells="1"/>
  <mergeCells count="23">
    <mergeCell ref="B23:F24"/>
    <mergeCell ref="A23:A24"/>
    <mergeCell ref="A16:A17"/>
    <mergeCell ref="B3:F3"/>
    <mergeCell ref="B22:F22"/>
    <mergeCell ref="B18:F18"/>
    <mergeCell ref="D14:E14"/>
    <mergeCell ref="D15:E15"/>
    <mergeCell ref="A18:A21"/>
    <mergeCell ref="B13:F13"/>
    <mergeCell ref="A10:A13"/>
    <mergeCell ref="B21:F21"/>
    <mergeCell ref="B14:C14"/>
    <mergeCell ref="B19:F19"/>
    <mergeCell ref="A4:A5"/>
    <mergeCell ref="E17:F17"/>
    <mergeCell ref="B17:C17"/>
    <mergeCell ref="A2:B2"/>
    <mergeCell ref="B6:F9"/>
    <mergeCell ref="B11:F11"/>
    <mergeCell ref="B15:C15"/>
    <mergeCell ref="A6:A9"/>
    <mergeCell ref="B5:F5"/>
  </mergeCells>
  <phoneticPr fontId="2"/>
  <conditionalFormatting sqref="B3:F3 B6:F9 B11:F11 B13:F13 B14:C15 F14:F15 E17:F17 B19:F19 B21:F24">
    <cfRule type="containsBlanks" dxfId="2" priority="3">
      <formula>LEN(TRIM(B3))=0</formula>
    </cfRule>
  </conditionalFormatting>
  <conditionalFormatting sqref="A2:B2">
    <cfRule type="containsBlanks" dxfId="1" priority="1">
      <formula>LEN(TRIM(A2))=0</formula>
    </cfRule>
  </conditionalFormatting>
  <dataValidations count="1">
    <dataValidation type="list" allowBlank="1" showInputMessage="1" showErrorMessage="1" sqref="A2:B2">
      <formula1>"【Ⅰ若者が主催】,【Ⅱ子どもをはじめ若い世代を対象】"</formula1>
    </dataValidation>
  </dataValidations>
  <printOptions horizontalCentered="1" verticalCentered="1"/>
  <pageMargins left="0.78740157480314965" right="0.59055118110236227" top="0.78740157480314965" bottom="0.39370078740157483" header="0.39370078740157483" footer="0.19685039370078741"/>
  <pageSetup paperSize="9" scale="70" fitToHeight="0" orientation="portrait" cellComments="asDisplayed" r:id="rId1"/>
  <headerFooter alignWithMargins="0"/>
  <rowBreaks count="1" manualBreakCount="1">
    <brk id="2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46" r:id="rId4" name="Check Box 50">
              <controlPr defaultSize="0" autoFill="0" autoLine="0" autoPict="0">
                <anchor moveWithCells="1">
                  <from>
                    <xdr:col>1</xdr:col>
                    <xdr:colOff>68580</xdr:colOff>
                    <xdr:row>4</xdr:row>
                    <xdr:rowOff>7620</xdr:rowOff>
                  </from>
                  <to>
                    <xdr:col>1</xdr:col>
                    <xdr:colOff>388620</xdr:colOff>
                    <xdr:row>4</xdr:row>
                    <xdr:rowOff>266700</xdr:rowOff>
                  </to>
                </anchor>
              </controlPr>
            </control>
          </mc:Choice>
        </mc:AlternateContent>
        <mc:AlternateContent xmlns:mc="http://schemas.openxmlformats.org/markup-compatibility/2006">
          <mc:Choice Requires="x14">
            <control shapeId="4147" r:id="rId5" name="Check Box 51">
              <controlPr defaultSize="0" autoFill="0" autoLine="0" autoPict="0">
                <anchor moveWithCells="1">
                  <from>
                    <xdr:col>2</xdr:col>
                    <xdr:colOff>152400</xdr:colOff>
                    <xdr:row>4</xdr:row>
                    <xdr:rowOff>15240</xdr:rowOff>
                  </from>
                  <to>
                    <xdr:col>2</xdr:col>
                    <xdr:colOff>472440</xdr:colOff>
                    <xdr:row>4</xdr:row>
                    <xdr:rowOff>274320</xdr:rowOff>
                  </to>
                </anchor>
              </controlPr>
            </control>
          </mc:Choice>
        </mc:AlternateContent>
        <mc:AlternateContent xmlns:mc="http://schemas.openxmlformats.org/markup-compatibility/2006">
          <mc:Choice Requires="x14">
            <control shapeId="4148" r:id="rId6" name="Check Box 52">
              <controlPr defaultSize="0" autoFill="0" autoLine="0" autoPict="0">
                <anchor moveWithCells="1">
                  <from>
                    <xdr:col>2</xdr:col>
                    <xdr:colOff>922020</xdr:colOff>
                    <xdr:row>4</xdr:row>
                    <xdr:rowOff>15240</xdr:rowOff>
                  </from>
                  <to>
                    <xdr:col>3</xdr:col>
                    <xdr:colOff>45720</xdr:colOff>
                    <xdr:row>4</xdr:row>
                    <xdr:rowOff>274320</xdr:rowOff>
                  </to>
                </anchor>
              </controlPr>
            </control>
          </mc:Choice>
        </mc:AlternateContent>
        <mc:AlternateContent xmlns:mc="http://schemas.openxmlformats.org/markup-compatibility/2006">
          <mc:Choice Requires="x14">
            <control shapeId="4149" r:id="rId7" name="Check Box 53">
              <controlPr defaultSize="0" autoFill="0" autoLine="0" autoPict="0">
                <anchor moveWithCells="1">
                  <from>
                    <xdr:col>4</xdr:col>
                    <xdr:colOff>297180</xdr:colOff>
                    <xdr:row>4</xdr:row>
                    <xdr:rowOff>15240</xdr:rowOff>
                  </from>
                  <to>
                    <xdr:col>4</xdr:col>
                    <xdr:colOff>617220</xdr:colOff>
                    <xdr:row>4</xdr:row>
                    <xdr:rowOff>274320</xdr:rowOff>
                  </to>
                </anchor>
              </controlPr>
            </control>
          </mc:Choice>
        </mc:AlternateContent>
        <mc:AlternateContent xmlns:mc="http://schemas.openxmlformats.org/markup-compatibility/2006">
          <mc:Choice Requires="x14">
            <control shapeId="4150" r:id="rId8" name="Check Box 54">
              <controlPr defaultSize="0" autoFill="0" autoLine="0" autoPict="0">
                <anchor moveWithCells="1">
                  <from>
                    <xdr:col>5</xdr:col>
                    <xdr:colOff>167640</xdr:colOff>
                    <xdr:row>4</xdr:row>
                    <xdr:rowOff>15240</xdr:rowOff>
                  </from>
                  <to>
                    <xdr:col>5</xdr:col>
                    <xdr:colOff>487680</xdr:colOff>
                    <xdr:row>4</xdr:row>
                    <xdr:rowOff>274320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E72"/>
  <sheetViews>
    <sheetView showGridLines="0" tabSelected="1" zoomScaleNormal="100" zoomScaleSheetLayoutView="100" workbookViewId="0">
      <selection sqref="A1:X67"/>
    </sheetView>
  </sheetViews>
  <sheetFormatPr defaultColWidth="8.88671875" defaultRowHeight="13.2"/>
  <cols>
    <col min="1" max="1" width="11.6640625" customWidth="1"/>
    <col min="2" max="2" width="11.44140625" style="27" customWidth="1"/>
    <col min="3" max="3" width="10.77734375" customWidth="1"/>
    <col min="4" max="4" width="4.88671875" style="27" customWidth="1"/>
    <col min="5" max="5" width="2.44140625" style="31" customWidth="1"/>
    <col min="6" max="6" width="4.88671875" style="27" customWidth="1"/>
    <col min="7" max="7" width="4.21875" style="31" bestFit="1" customWidth="1"/>
    <col min="8" max="8" width="2.44140625" style="31" customWidth="1"/>
    <col min="9" max="9" width="4.88671875" style="27" customWidth="1"/>
    <col min="10" max="10" width="4.21875" style="31" bestFit="1" customWidth="1"/>
    <col min="11" max="11" width="2.44140625" style="31" customWidth="1"/>
    <col min="12" max="12" width="8.77734375" style="27" customWidth="1"/>
    <col min="13" max="13" width="11.6640625" customWidth="1"/>
    <col min="14" max="14" width="13" style="27" customWidth="1"/>
    <col min="15" max="15" width="10.77734375" customWidth="1"/>
    <col min="16" max="16" width="4.88671875" style="27" customWidth="1"/>
    <col min="17" max="17" width="2.44140625" customWidth="1"/>
    <col min="18" max="18" width="4.88671875" style="27" customWidth="1"/>
    <col min="19" max="19" width="4.6640625" customWidth="1"/>
    <col min="20" max="20" width="2.44140625" customWidth="1"/>
    <col min="21" max="21" width="4.88671875" style="27" customWidth="1"/>
    <col min="22" max="22" width="4.6640625" customWidth="1"/>
    <col min="23" max="23" width="2.44140625" customWidth="1"/>
    <col min="24" max="24" width="8.77734375" style="27" customWidth="1"/>
    <col min="25" max="25" width="8.88671875" style="15"/>
    <col min="31" max="31" width="14.21875" customWidth="1"/>
    <col min="32" max="32" width="8.88671875" customWidth="1"/>
  </cols>
  <sheetData>
    <row r="1" spans="1:31" ht="16.8" customHeight="1">
      <c r="A1" s="307" t="s">
        <v>132</v>
      </c>
      <c r="B1" s="307"/>
      <c r="C1" s="307"/>
      <c r="D1" s="307"/>
      <c r="E1" s="307"/>
      <c r="F1" s="307"/>
      <c r="G1" s="307"/>
      <c r="H1" s="307"/>
      <c r="I1" s="307"/>
      <c r="J1" s="307"/>
      <c r="K1" s="307"/>
      <c r="L1" s="307"/>
      <c r="M1" s="329" t="str">
        <f>'様式1-2（事業詳細）'!B3&amp;""</f>
        <v>＊＊＊＊＊＊公演</v>
      </c>
      <c r="N1" s="329"/>
      <c r="O1" s="329"/>
      <c r="P1" s="329"/>
      <c r="Q1" s="329"/>
      <c r="R1" s="329"/>
      <c r="S1" s="329"/>
      <c r="T1" s="329"/>
      <c r="U1" s="329"/>
      <c r="V1" s="329"/>
      <c r="W1" s="329"/>
      <c r="X1" s="329"/>
    </row>
    <row r="2" spans="1:31" ht="16.8" customHeight="1">
      <c r="A2" s="307"/>
      <c r="B2" s="307"/>
      <c r="C2" s="307"/>
      <c r="D2" s="307"/>
      <c r="E2" s="307"/>
      <c r="F2" s="307"/>
      <c r="G2" s="307"/>
      <c r="H2" s="307"/>
      <c r="I2" s="307"/>
      <c r="J2" s="307"/>
      <c r="K2" s="307"/>
      <c r="L2" s="307"/>
      <c r="M2" s="330" t="str">
        <f>IF('様式1-4（申請者情報・個人）'!B6="",'様式1-5（申請者情報・団体）'!B5,'様式1-4（申請者情報・個人）'!B6)&amp;""</f>
        <v>○○　○○○</v>
      </c>
      <c r="N2" s="330"/>
      <c r="O2" s="330"/>
      <c r="P2" s="330"/>
      <c r="Q2" s="330"/>
      <c r="R2" s="330"/>
      <c r="S2" s="330"/>
      <c r="T2" s="330"/>
      <c r="U2" s="330"/>
      <c r="V2" s="330"/>
      <c r="W2" s="330"/>
      <c r="X2" s="330"/>
    </row>
    <row r="3" spans="1:31" ht="14.4">
      <c r="A3" s="108" t="s">
        <v>85</v>
      </c>
      <c r="B3" s="48"/>
      <c r="C3" s="1"/>
      <c r="D3" s="48"/>
      <c r="E3" s="24"/>
      <c r="F3" s="48"/>
      <c r="G3" s="24"/>
      <c r="H3" s="24"/>
      <c r="I3" s="48"/>
      <c r="J3" s="24"/>
      <c r="K3" s="24"/>
      <c r="L3" s="48"/>
      <c r="X3" s="112"/>
    </row>
    <row r="4" spans="1:31" ht="14.4">
      <c r="A4" s="314" t="s">
        <v>1</v>
      </c>
      <c r="B4" s="315"/>
      <c r="C4" s="315"/>
      <c r="D4" s="315"/>
      <c r="E4" s="315"/>
      <c r="F4" s="315"/>
      <c r="G4" s="315"/>
      <c r="H4" s="315"/>
      <c r="I4" s="315"/>
      <c r="J4" s="315"/>
      <c r="K4" s="315"/>
      <c r="L4" s="316"/>
      <c r="M4" s="311" t="s">
        <v>3</v>
      </c>
      <c r="N4" s="312"/>
      <c r="O4" s="312"/>
      <c r="P4" s="312"/>
      <c r="Q4" s="312"/>
      <c r="R4" s="312"/>
      <c r="S4" s="312"/>
      <c r="T4" s="312"/>
      <c r="U4" s="312"/>
      <c r="V4" s="312"/>
      <c r="W4" s="312"/>
      <c r="X4" s="313"/>
    </row>
    <row r="5" spans="1:31">
      <c r="A5" s="317"/>
      <c r="B5" s="318"/>
      <c r="C5" s="318"/>
      <c r="D5" s="318"/>
      <c r="E5" s="318"/>
      <c r="F5" s="318"/>
      <c r="G5" s="318"/>
      <c r="H5" s="318"/>
      <c r="I5" s="318"/>
      <c r="J5" s="318"/>
      <c r="K5" s="318"/>
      <c r="L5" s="319"/>
      <c r="M5" s="308" t="s">
        <v>4</v>
      </c>
      <c r="N5" s="309"/>
      <c r="O5" s="309"/>
      <c r="P5" s="309"/>
      <c r="Q5" s="309"/>
      <c r="R5" s="309"/>
      <c r="S5" s="309"/>
      <c r="T5" s="309"/>
      <c r="U5" s="309"/>
      <c r="V5" s="309"/>
      <c r="W5" s="309"/>
      <c r="X5" s="310"/>
      <c r="AE5" s="27"/>
    </row>
    <row r="6" spans="1:31">
      <c r="A6" s="154" t="s">
        <v>56</v>
      </c>
      <c r="B6" s="155" t="s">
        <v>2</v>
      </c>
      <c r="C6" s="156" t="s">
        <v>5</v>
      </c>
      <c r="D6" s="157" t="s">
        <v>82</v>
      </c>
      <c r="E6" s="158"/>
      <c r="F6" s="159" t="s">
        <v>75</v>
      </c>
      <c r="G6" s="158" t="s">
        <v>81</v>
      </c>
      <c r="H6" s="158"/>
      <c r="I6" s="159" t="s">
        <v>75</v>
      </c>
      <c r="J6" s="158" t="s">
        <v>81</v>
      </c>
      <c r="K6" s="158"/>
      <c r="L6" s="160"/>
      <c r="M6" s="75" t="s">
        <v>22</v>
      </c>
      <c r="N6" s="76" t="s">
        <v>2</v>
      </c>
      <c r="O6" s="77" t="str">
        <f>C6</f>
        <v>内訳</v>
      </c>
      <c r="P6" s="110" t="str">
        <f>D6</f>
        <v>単価</v>
      </c>
      <c r="Q6" s="78"/>
      <c r="R6" s="111" t="str">
        <f t="shared" ref="R6:S6" si="0">F6</f>
        <v>数量</v>
      </c>
      <c r="S6" s="78" t="str">
        <f t="shared" si="0"/>
        <v>単位</v>
      </c>
      <c r="T6" s="78"/>
      <c r="U6" s="111" t="str">
        <f t="shared" ref="U6:V6" si="1">I6</f>
        <v>数量</v>
      </c>
      <c r="V6" s="78" t="str">
        <f t="shared" si="1"/>
        <v>単位</v>
      </c>
      <c r="W6" s="79"/>
      <c r="X6" s="113"/>
      <c r="Z6" s="15"/>
      <c r="AE6" s="27"/>
    </row>
    <row r="7" spans="1:31" ht="19.95" customHeight="1">
      <c r="A7" s="161"/>
      <c r="B7" s="70"/>
      <c r="C7" s="106" t="s">
        <v>156</v>
      </c>
      <c r="D7" s="95">
        <v>2000</v>
      </c>
      <c r="E7" s="94" t="s">
        <v>73</v>
      </c>
      <c r="F7" s="95">
        <v>80</v>
      </c>
      <c r="G7" s="94" t="s">
        <v>158</v>
      </c>
      <c r="H7" s="94" t="s">
        <v>73</v>
      </c>
      <c r="I7" s="95">
        <v>2</v>
      </c>
      <c r="J7" s="94" t="s">
        <v>160</v>
      </c>
      <c r="K7" s="94" t="s">
        <v>74</v>
      </c>
      <c r="L7" s="96">
        <f>IF(D7="","",IF(I7="",D7*F7*1,D7*F7*I7))</f>
        <v>320000</v>
      </c>
      <c r="M7" s="80"/>
      <c r="N7" s="16"/>
      <c r="O7" s="106" t="s">
        <v>172</v>
      </c>
      <c r="P7" s="63">
        <v>50000</v>
      </c>
      <c r="Q7" s="67" t="s">
        <v>83</v>
      </c>
      <c r="R7" s="63">
        <v>1</v>
      </c>
      <c r="S7" s="63" t="s">
        <v>164</v>
      </c>
      <c r="T7" s="67" t="s">
        <v>83</v>
      </c>
      <c r="U7" s="63">
        <v>2</v>
      </c>
      <c r="V7" s="63" t="s">
        <v>232</v>
      </c>
      <c r="W7" s="67" t="s">
        <v>74</v>
      </c>
      <c r="X7" s="71">
        <f>IF(P7="","",IF(U7="",P7*R7*1,P7*R7*U7))</f>
        <v>100000</v>
      </c>
      <c r="AE7" s="27"/>
    </row>
    <row r="8" spans="1:31" ht="19.95" customHeight="1">
      <c r="A8" s="162" t="s">
        <v>55</v>
      </c>
      <c r="B8" s="29">
        <f>SUM(L7:L13)</f>
        <v>600000</v>
      </c>
      <c r="C8" s="106" t="s">
        <v>155</v>
      </c>
      <c r="D8" s="95">
        <v>1000</v>
      </c>
      <c r="E8" s="94" t="s">
        <v>83</v>
      </c>
      <c r="F8" s="95">
        <v>40</v>
      </c>
      <c r="G8" s="94" t="s">
        <v>158</v>
      </c>
      <c r="H8" s="94" t="s">
        <v>83</v>
      </c>
      <c r="I8" s="95">
        <v>2</v>
      </c>
      <c r="J8" s="94" t="s">
        <v>160</v>
      </c>
      <c r="K8" s="94" t="s">
        <v>84</v>
      </c>
      <c r="L8" s="96">
        <f t="shared" ref="L8:L58" si="2">IF(D8="","",IF(I8="",D8*F8*1,D8*F8*I8))</f>
        <v>80000</v>
      </c>
      <c r="M8" s="81" t="s">
        <v>52</v>
      </c>
      <c r="N8" s="29">
        <f>SUM(X7:X10)</f>
        <v>190000</v>
      </c>
      <c r="O8" s="106" t="s">
        <v>173</v>
      </c>
      <c r="P8" s="63">
        <v>50000</v>
      </c>
      <c r="Q8" s="63" t="s">
        <v>83</v>
      </c>
      <c r="R8" s="63">
        <v>1</v>
      </c>
      <c r="S8" s="63" t="s">
        <v>174</v>
      </c>
      <c r="T8" s="63" t="s">
        <v>83</v>
      </c>
      <c r="U8" s="63"/>
      <c r="V8" s="63"/>
      <c r="W8" s="63" t="s">
        <v>84</v>
      </c>
      <c r="X8" s="71">
        <f t="shared" ref="X8:X50" si="3">IF(P8="","",IF(U8="",P8*R8*1,P8*R8*U8))</f>
        <v>50000</v>
      </c>
    </row>
    <row r="9" spans="1:31" ht="19.95" customHeight="1">
      <c r="A9" s="162"/>
      <c r="B9" s="29"/>
      <c r="C9" s="106" t="s">
        <v>157</v>
      </c>
      <c r="D9" s="95">
        <v>2500</v>
      </c>
      <c r="E9" s="94" t="s">
        <v>83</v>
      </c>
      <c r="F9" s="95">
        <v>40</v>
      </c>
      <c r="G9" s="94" t="s">
        <v>159</v>
      </c>
      <c r="H9" s="94" t="s">
        <v>83</v>
      </c>
      <c r="I9" s="95">
        <v>2</v>
      </c>
      <c r="J9" s="94" t="s">
        <v>160</v>
      </c>
      <c r="K9" s="94" t="s">
        <v>84</v>
      </c>
      <c r="L9" s="96">
        <f>IF(D9="","",IF(I9="",D9*F9*1,D9*F9*I9))</f>
        <v>200000</v>
      </c>
      <c r="M9" s="81"/>
      <c r="N9" s="29"/>
      <c r="O9" s="106" t="s">
        <v>178</v>
      </c>
      <c r="P9" s="63">
        <v>30000</v>
      </c>
      <c r="Q9" s="63" t="s">
        <v>83</v>
      </c>
      <c r="R9" s="63">
        <v>1</v>
      </c>
      <c r="S9" s="63" t="s">
        <v>174</v>
      </c>
      <c r="T9" s="63" t="s">
        <v>83</v>
      </c>
      <c r="U9" s="63"/>
      <c r="V9" s="63"/>
      <c r="W9" s="63" t="s">
        <v>84</v>
      </c>
      <c r="X9" s="71">
        <f t="shared" si="3"/>
        <v>30000</v>
      </c>
    </row>
    <row r="10" spans="1:31" ht="19.95" customHeight="1">
      <c r="A10" s="162"/>
      <c r="B10" s="29"/>
      <c r="C10" s="106"/>
      <c r="D10" s="95"/>
      <c r="E10" s="94" t="s">
        <v>83</v>
      </c>
      <c r="F10" s="95"/>
      <c r="G10" s="94"/>
      <c r="H10" s="94" t="s">
        <v>83</v>
      </c>
      <c r="I10" s="95"/>
      <c r="J10" s="94"/>
      <c r="K10" s="94" t="s">
        <v>84</v>
      </c>
      <c r="L10" s="96" t="str">
        <f t="shared" si="2"/>
        <v/>
      </c>
      <c r="M10" s="82"/>
      <c r="N10" s="30"/>
      <c r="O10" s="107" t="s">
        <v>205</v>
      </c>
      <c r="P10" s="64">
        <v>10000</v>
      </c>
      <c r="Q10" s="64" t="s">
        <v>83</v>
      </c>
      <c r="R10" s="64">
        <v>1</v>
      </c>
      <c r="S10" s="64" t="s">
        <v>174</v>
      </c>
      <c r="T10" s="64" t="s">
        <v>83</v>
      </c>
      <c r="U10" s="64"/>
      <c r="V10" s="64"/>
      <c r="W10" s="64" t="s">
        <v>84</v>
      </c>
      <c r="X10" s="72">
        <f t="shared" si="3"/>
        <v>10000</v>
      </c>
    </row>
    <row r="11" spans="1:31" ht="19.95" customHeight="1">
      <c r="A11" s="162"/>
      <c r="B11" s="29"/>
      <c r="C11" s="106"/>
      <c r="D11" s="95"/>
      <c r="E11" s="94" t="s">
        <v>83</v>
      </c>
      <c r="F11" s="95"/>
      <c r="G11" s="94"/>
      <c r="H11" s="94" t="s">
        <v>83</v>
      </c>
      <c r="I11" s="95"/>
      <c r="J11" s="94"/>
      <c r="K11" s="94" t="s">
        <v>84</v>
      </c>
      <c r="L11" s="96" t="str">
        <f t="shared" si="2"/>
        <v/>
      </c>
      <c r="M11" s="80"/>
      <c r="N11" s="16"/>
      <c r="O11" s="124" t="s">
        <v>175</v>
      </c>
      <c r="P11" s="65">
        <v>25000</v>
      </c>
      <c r="Q11" s="65" t="s">
        <v>83</v>
      </c>
      <c r="R11" s="65">
        <v>3</v>
      </c>
      <c r="S11" s="65" t="s">
        <v>177</v>
      </c>
      <c r="T11" s="65" t="s">
        <v>83</v>
      </c>
      <c r="U11" s="65"/>
      <c r="V11" s="65"/>
      <c r="W11" s="65" t="s">
        <v>84</v>
      </c>
      <c r="X11" s="73">
        <f t="shared" si="3"/>
        <v>75000</v>
      </c>
    </row>
    <row r="12" spans="1:31" ht="19.95" customHeight="1">
      <c r="A12" s="162"/>
      <c r="B12" s="29"/>
      <c r="C12" s="141"/>
      <c r="D12" s="95"/>
      <c r="E12" s="94" t="s">
        <v>83</v>
      </c>
      <c r="F12" s="95"/>
      <c r="G12" s="94"/>
      <c r="H12" s="94" t="s">
        <v>83</v>
      </c>
      <c r="I12" s="95"/>
      <c r="J12" s="94"/>
      <c r="K12" s="94" t="s">
        <v>84</v>
      </c>
      <c r="L12" s="96" t="str">
        <f t="shared" ref="L12" si="4">IF(D12="","",IF(I12="",D12*F12*1,D12*F12*I12))</f>
        <v/>
      </c>
      <c r="M12" s="81" t="s">
        <v>53</v>
      </c>
      <c r="N12" s="29">
        <f>SUM(X11:X15)</f>
        <v>490000</v>
      </c>
      <c r="O12" s="106" t="s">
        <v>176</v>
      </c>
      <c r="P12" s="63">
        <v>35000</v>
      </c>
      <c r="Q12" s="63" t="s">
        <v>83</v>
      </c>
      <c r="R12" s="63">
        <v>3</v>
      </c>
      <c r="S12" s="63" t="s">
        <v>177</v>
      </c>
      <c r="T12" s="63" t="s">
        <v>83</v>
      </c>
      <c r="U12" s="63"/>
      <c r="V12" s="63"/>
      <c r="W12" s="63" t="s">
        <v>84</v>
      </c>
      <c r="X12" s="71">
        <f t="shared" si="3"/>
        <v>105000</v>
      </c>
    </row>
    <row r="13" spans="1:31" ht="19.95" customHeight="1">
      <c r="A13" s="162"/>
      <c r="B13" s="29"/>
      <c r="C13" s="142"/>
      <c r="D13" s="95"/>
      <c r="E13" s="94" t="s">
        <v>83</v>
      </c>
      <c r="F13" s="95"/>
      <c r="G13" s="94"/>
      <c r="H13" s="94" t="s">
        <v>83</v>
      </c>
      <c r="I13" s="95"/>
      <c r="J13" s="94"/>
      <c r="K13" s="94" t="s">
        <v>84</v>
      </c>
      <c r="L13" s="96" t="str">
        <f>IF(D13="","",IF(I13="",D13*F13*1,D13*F13*I13))</f>
        <v/>
      </c>
      <c r="M13" s="81"/>
      <c r="N13" s="29"/>
      <c r="O13" s="106" t="s">
        <v>179</v>
      </c>
      <c r="P13" s="63">
        <v>30000</v>
      </c>
      <c r="Q13" s="63" t="s">
        <v>83</v>
      </c>
      <c r="R13" s="63">
        <v>1</v>
      </c>
      <c r="S13" s="63" t="s">
        <v>174</v>
      </c>
      <c r="T13" s="63" t="s">
        <v>83</v>
      </c>
      <c r="U13" s="63"/>
      <c r="V13" s="63"/>
      <c r="W13" s="63" t="s">
        <v>84</v>
      </c>
      <c r="X13" s="71">
        <f t="shared" si="3"/>
        <v>30000</v>
      </c>
    </row>
    <row r="14" spans="1:31" ht="19.95" customHeight="1">
      <c r="A14" s="162"/>
      <c r="B14" s="331" t="s">
        <v>109</v>
      </c>
      <c r="C14" s="332"/>
      <c r="D14" s="332"/>
      <c r="E14" s="332"/>
      <c r="F14" s="332"/>
      <c r="G14" s="332"/>
      <c r="H14" s="332"/>
      <c r="I14" s="332"/>
      <c r="J14" s="332"/>
      <c r="K14" s="332"/>
      <c r="L14" s="333"/>
      <c r="M14" s="81"/>
      <c r="N14" s="29"/>
      <c r="O14" s="106" t="s">
        <v>180</v>
      </c>
      <c r="P14" s="63">
        <v>30000</v>
      </c>
      <c r="Q14" s="63" t="s">
        <v>83</v>
      </c>
      <c r="R14" s="63">
        <v>1</v>
      </c>
      <c r="S14" s="63" t="s">
        <v>174</v>
      </c>
      <c r="T14" s="63" t="s">
        <v>83</v>
      </c>
      <c r="U14" s="63"/>
      <c r="V14" s="63"/>
      <c r="W14" s="63" t="s">
        <v>84</v>
      </c>
      <c r="X14" s="71">
        <f t="shared" si="3"/>
        <v>30000</v>
      </c>
    </row>
    <row r="15" spans="1:31" ht="19.95" customHeight="1">
      <c r="A15" s="162"/>
      <c r="B15" s="334"/>
      <c r="C15" s="335"/>
      <c r="D15" s="335"/>
      <c r="E15" s="335"/>
      <c r="F15" s="335"/>
      <c r="G15" s="335"/>
      <c r="H15" s="335"/>
      <c r="I15" s="335"/>
      <c r="J15" s="335"/>
      <c r="K15" s="335"/>
      <c r="L15" s="336"/>
      <c r="M15" s="82"/>
      <c r="N15" s="30"/>
      <c r="O15" s="107" t="s">
        <v>206</v>
      </c>
      <c r="P15" s="64">
        <v>25000</v>
      </c>
      <c r="Q15" s="64" t="s">
        <v>83</v>
      </c>
      <c r="R15" s="64">
        <v>5</v>
      </c>
      <c r="S15" s="64" t="s">
        <v>184</v>
      </c>
      <c r="T15" s="64" t="s">
        <v>83</v>
      </c>
      <c r="U15" s="64">
        <v>2</v>
      </c>
      <c r="V15" s="64" t="s">
        <v>177</v>
      </c>
      <c r="W15" s="64" t="s">
        <v>84</v>
      </c>
      <c r="X15" s="72">
        <f t="shared" si="3"/>
        <v>250000</v>
      </c>
    </row>
    <row r="16" spans="1:31" ht="19.95" customHeight="1">
      <c r="A16" s="162"/>
      <c r="B16" s="337"/>
      <c r="C16" s="335"/>
      <c r="D16" s="335"/>
      <c r="E16" s="335"/>
      <c r="F16" s="335"/>
      <c r="G16" s="335"/>
      <c r="H16" s="335"/>
      <c r="I16" s="335"/>
      <c r="J16" s="335"/>
      <c r="K16" s="335"/>
      <c r="L16" s="336"/>
      <c r="M16" s="83"/>
      <c r="N16" s="16"/>
      <c r="O16" s="124"/>
      <c r="P16" s="65"/>
      <c r="Q16" s="65" t="s">
        <v>83</v>
      </c>
      <c r="R16" s="65"/>
      <c r="S16" s="65"/>
      <c r="T16" s="65" t="s">
        <v>83</v>
      </c>
      <c r="U16" s="65"/>
      <c r="V16" s="65"/>
      <c r="W16" s="65" t="s">
        <v>84</v>
      </c>
      <c r="X16" s="73" t="str">
        <f t="shared" si="3"/>
        <v/>
      </c>
      <c r="AA16" s="27"/>
    </row>
    <row r="17" spans="1:24" ht="19.95" customHeight="1">
      <c r="A17" s="163"/>
      <c r="B17" s="338"/>
      <c r="C17" s="339"/>
      <c r="D17" s="339"/>
      <c r="E17" s="339"/>
      <c r="F17" s="339"/>
      <c r="G17" s="339"/>
      <c r="H17" s="339"/>
      <c r="I17" s="339"/>
      <c r="J17" s="339"/>
      <c r="K17" s="339"/>
      <c r="L17" s="340"/>
      <c r="M17" s="81" t="s">
        <v>32</v>
      </c>
      <c r="N17" s="29">
        <f>SUM(X16:X19)</f>
        <v>0</v>
      </c>
      <c r="O17" s="106"/>
      <c r="P17" s="63"/>
      <c r="Q17" s="63" t="s">
        <v>83</v>
      </c>
      <c r="R17" s="63"/>
      <c r="S17" s="63"/>
      <c r="T17" s="63" t="s">
        <v>83</v>
      </c>
      <c r="U17" s="63"/>
      <c r="V17" s="63"/>
      <c r="W17" s="63" t="s">
        <v>84</v>
      </c>
      <c r="X17" s="71" t="str">
        <f t="shared" si="3"/>
        <v/>
      </c>
    </row>
    <row r="18" spans="1:24" ht="19.95" customHeight="1">
      <c r="A18" s="326" t="s">
        <v>76</v>
      </c>
      <c r="B18" s="16"/>
      <c r="C18" s="124" t="s">
        <v>162</v>
      </c>
      <c r="D18" s="100">
        <v>10000</v>
      </c>
      <c r="E18" s="101" t="s">
        <v>83</v>
      </c>
      <c r="F18" s="100">
        <v>1</v>
      </c>
      <c r="G18" s="101" t="s">
        <v>165</v>
      </c>
      <c r="H18" s="101" t="s">
        <v>83</v>
      </c>
      <c r="I18" s="100"/>
      <c r="J18" s="101"/>
      <c r="K18" s="101" t="s">
        <v>84</v>
      </c>
      <c r="L18" s="102">
        <f t="shared" si="2"/>
        <v>10000</v>
      </c>
      <c r="M18" s="84"/>
      <c r="N18" s="29"/>
      <c r="O18" s="106"/>
      <c r="P18" s="63"/>
      <c r="Q18" s="63" t="s">
        <v>83</v>
      </c>
      <c r="R18" s="63"/>
      <c r="S18" s="63"/>
      <c r="T18" s="63" t="s">
        <v>83</v>
      </c>
      <c r="U18" s="63"/>
      <c r="V18" s="63"/>
      <c r="W18" s="63" t="s">
        <v>84</v>
      </c>
      <c r="X18" s="71" t="str">
        <f t="shared" si="3"/>
        <v/>
      </c>
    </row>
    <row r="19" spans="1:24" ht="19.95" customHeight="1">
      <c r="A19" s="327"/>
      <c r="B19" s="29">
        <f>SUM(L18:L23)</f>
        <v>20000</v>
      </c>
      <c r="C19" s="106" t="s">
        <v>163</v>
      </c>
      <c r="D19" s="95">
        <v>10000</v>
      </c>
      <c r="E19" s="94" t="s">
        <v>83</v>
      </c>
      <c r="F19" s="95">
        <v>1</v>
      </c>
      <c r="G19" s="94" t="s">
        <v>165</v>
      </c>
      <c r="H19" s="94" t="s">
        <v>83</v>
      </c>
      <c r="I19" s="95"/>
      <c r="J19" s="94"/>
      <c r="K19" s="94" t="s">
        <v>84</v>
      </c>
      <c r="L19" s="96">
        <f t="shared" si="2"/>
        <v>10000</v>
      </c>
      <c r="M19" s="85"/>
      <c r="N19" s="30"/>
      <c r="O19" s="107"/>
      <c r="P19" s="64"/>
      <c r="Q19" s="64" t="s">
        <v>83</v>
      </c>
      <c r="R19" s="64"/>
      <c r="S19" s="64"/>
      <c r="T19" s="64" t="s">
        <v>83</v>
      </c>
      <c r="U19" s="64"/>
      <c r="V19" s="64"/>
      <c r="W19" s="64" t="s">
        <v>84</v>
      </c>
      <c r="X19" s="72" t="str">
        <f t="shared" si="3"/>
        <v/>
      </c>
    </row>
    <row r="20" spans="1:24" ht="19.95" customHeight="1">
      <c r="A20" s="327"/>
      <c r="B20" s="29"/>
      <c r="C20" s="106"/>
      <c r="D20" s="95"/>
      <c r="E20" s="94" t="s">
        <v>83</v>
      </c>
      <c r="F20" s="95"/>
      <c r="G20" s="94"/>
      <c r="H20" s="94" t="s">
        <v>83</v>
      </c>
      <c r="I20" s="95"/>
      <c r="J20" s="94"/>
      <c r="K20" s="94" t="s">
        <v>84</v>
      </c>
      <c r="L20" s="96" t="str">
        <f t="shared" si="2"/>
        <v/>
      </c>
      <c r="M20" s="80"/>
      <c r="N20" s="16"/>
      <c r="O20" s="124" t="s">
        <v>181</v>
      </c>
      <c r="P20" s="65">
        <v>16500</v>
      </c>
      <c r="Q20" s="65" t="s">
        <v>83</v>
      </c>
      <c r="R20" s="65">
        <v>2</v>
      </c>
      <c r="S20" s="65" t="s">
        <v>182</v>
      </c>
      <c r="T20" s="65" t="s">
        <v>83</v>
      </c>
      <c r="U20" s="65"/>
      <c r="V20" s="65"/>
      <c r="W20" s="65" t="s">
        <v>84</v>
      </c>
      <c r="X20" s="73">
        <f>IF(P20="","",IF(U20="",P20*R20*1,P20*R20*U20))</f>
        <v>33000</v>
      </c>
    </row>
    <row r="21" spans="1:24" ht="19.95" customHeight="1">
      <c r="A21" s="327"/>
      <c r="B21" s="29"/>
      <c r="C21" s="106"/>
      <c r="D21" s="95"/>
      <c r="E21" s="94" t="s">
        <v>83</v>
      </c>
      <c r="F21" s="95"/>
      <c r="G21" s="94"/>
      <c r="H21" s="94" t="s">
        <v>83</v>
      </c>
      <c r="I21" s="95"/>
      <c r="J21" s="94"/>
      <c r="K21" s="94" t="s">
        <v>84</v>
      </c>
      <c r="L21" s="96" t="str">
        <f t="shared" si="2"/>
        <v/>
      </c>
      <c r="M21" s="81" t="s">
        <v>31</v>
      </c>
      <c r="N21" s="29">
        <f>SUM(X20:X23)</f>
        <v>33000</v>
      </c>
      <c r="O21" s="106"/>
      <c r="P21" s="63"/>
      <c r="Q21" s="63" t="s">
        <v>83</v>
      </c>
      <c r="R21" s="63"/>
      <c r="S21" s="63"/>
      <c r="T21" s="63" t="s">
        <v>83</v>
      </c>
      <c r="U21" s="63"/>
      <c r="V21" s="63"/>
      <c r="W21" s="63" t="s">
        <v>84</v>
      </c>
      <c r="X21" s="71" t="str">
        <f t="shared" si="3"/>
        <v/>
      </c>
    </row>
    <row r="22" spans="1:24" ht="19.95" customHeight="1">
      <c r="A22" s="327"/>
      <c r="B22" s="29"/>
      <c r="C22" s="106"/>
      <c r="D22" s="95"/>
      <c r="E22" s="94" t="s">
        <v>83</v>
      </c>
      <c r="F22" s="95"/>
      <c r="G22" s="94"/>
      <c r="H22" s="94" t="s">
        <v>83</v>
      </c>
      <c r="I22" s="95"/>
      <c r="J22" s="94"/>
      <c r="K22" s="94" t="s">
        <v>84</v>
      </c>
      <c r="L22" s="96" t="str">
        <f t="shared" si="2"/>
        <v/>
      </c>
      <c r="M22" s="81"/>
      <c r="N22" s="29"/>
      <c r="O22" s="106"/>
      <c r="P22" s="63"/>
      <c r="Q22" s="63" t="s">
        <v>83</v>
      </c>
      <c r="R22" s="63"/>
      <c r="S22" s="63"/>
      <c r="T22" s="63" t="s">
        <v>83</v>
      </c>
      <c r="U22" s="63"/>
      <c r="V22" s="63"/>
      <c r="W22" s="63" t="s">
        <v>84</v>
      </c>
      <c r="X22" s="71" t="str">
        <f t="shared" si="3"/>
        <v/>
      </c>
    </row>
    <row r="23" spans="1:24" ht="19.95" customHeight="1">
      <c r="A23" s="328"/>
      <c r="B23" s="30"/>
      <c r="C23" s="107"/>
      <c r="D23" s="97"/>
      <c r="E23" s="98" t="s">
        <v>83</v>
      </c>
      <c r="F23" s="97"/>
      <c r="G23" s="98"/>
      <c r="H23" s="98" t="s">
        <v>83</v>
      </c>
      <c r="I23" s="97"/>
      <c r="J23" s="98"/>
      <c r="K23" s="98" t="s">
        <v>84</v>
      </c>
      <c r="L23" s="99" t="str">
        <f t="shared" si="2"/>
        <v/>
      </c>
      <c r="M23" s="82"/>
      <c r="N23" s="30"/>
      <c r="O23" s="107"/>
      <c r="P23" s="64"/>
      <c r="Q23" s="64" t="s">
        <v>83</v>
      </c>
      <c r="R23" s="64"/>
      <c r="S23" s="64"/>
      <c r="T23" s="64" t="s">
        <v>83</v>
      </c>
      <c r="U23" s="64"/>
      <c r="V23" s="64"/>
      <c r="W23" s="64" t="s">
        <v>84</v>
      </c>
      <c r="X23" s="72" t="str">
        <f t="shared" si="3"/>
        <v/>
      </c>
    </row>
    <row r="24" spans="1:24" ht="19.95" customHeight="1">
      <c r="A24" s="326" t="s">
        <v>77</v>
      </c>
      <c r="B24" s="16"/>
      <c r="C24" s="124"/>
      <c r="D24" s="100"/>
      <c r="E24" s="101" t="s">
        <v>83</v>
      </c>
      <c r="F24" s="100"/>
      <c r="G24" s="101"/>
      <c r="H24" s="101" t="s">
        <v>83</v>
      </c>
      <c r="I24" s="100"/>
      <c r="J24" s="101"/>
      <c r="K24" s="101" t="s">
        <v>84</v>
      </c>
      <c r="L24" s="102" t="str">
        <f t="shared" si="2"/>
        <v/>
      </c>
      <c r="M24" s="80"/>
      <c r="N24" s="16"/>
      <c r="O24" s="124" t="s">
        <v>186</v>
      </c>
      <c r="P24" s="65">
        <v>25000</v>
      </c>
      <c r="Q24" s="65" t="s">
        <v>83</v>
      </c>
      <c r="R24" s="65">
        <v>1</v>
      </c>
      <c r="S24" s="65" t="s">
        <v>174</v>
      </c>
      <c r="T24" s="65" t="s">
        <v>83</v>
      </c>
      <c r="U24" s="65"/>
      <c r="V24" s="65"/>
      <c r="W24" s="65" t="s">
        <v>84</v>
      </c>
      <c r="X24" s="73">
        <f t="shared" si="3"/>
        <v>25000</v>
      </c>
    </row>
    <row r="25" spans="1:24" ht="19.95" customHeight="1">
      <c r="A25" s="327"/>
      <c r="B25" s="29">
        <f>SUM(L24:L29)</f>
        <v>0</v>
      </c>
      <c r="C25" s="106"/>
      <c r="D25" s="95"/>
      <c r="E25" s="94" t="s">
        <v>83</v>
      </c>
      <c r="F25" s="95"/>
      <c r="G25" s="94"/>
      <c r="H25" s="94" t="s">
        <v>83</v>
      </c>
      <c r="I25" s="95"/>
      <c r="J25" s="94"/>
      <c r="K25" s="94" t="s">
        <v>84</v>
      </c>
      <c r="L25" s="96" t="str">
        <f t="shared" si="2"/>
        <v/>
      </c>
      <c r="M25" s="81"/>
      <c r="N25" s="29">
        <f>SUM(X24:X29)</f>
        <v>45000</v>
      </c>
      <c r="O25" s="106" t="s">
        <v>187</v>
      </c>
      <c r="P25" s="63">
        <v>20000</v>
      </c>
      <c r="Q25" s="63" t="s">
        <v>83</v>
      </c>
      <c r="R25" s="63">
        <v>1</v>
      </c>
      <c r="S25" s="63" t="s">
        <v>174</v>
      </c>
      <c r="T25" s="63" t="s">
        <v>83</v>
      </c>
      <c r="U25" s="63"/>
      <c r="V25" s="63"/>
      <c r="W25" s="63" t="s">
        <v>84</v>
      </c>
      <c r="X25" s="71">
        <f t="shared" si="3"/>
        <v>20000</v>
      </c>
    </row>
    <row r="26" spans="1:24" ht="19.95" customHeight="1">
      <c r="A26" s="327"/>
      <c r="B26" s="29"/>
      <c r="C26" s="106"/>
      <c r="D26" s="95"/>
      <c r="E26" s="94" t="s">
        <v>83</v>
      </c>
      <c r="F26" s="95"/>
      <c r="G26" s="94"/>
      <c r="H26" s="94" t="s">
        <v>83</v>
      </c>
      <c r="I26" s="95"/>
      <c r="J26" s="94"/>
      <c r="K26" s="94" t="s">
        <v>84</v>
      </c>
      <c r="L26" s="96" t="str">
        <f t="shared" si="2"/>
        <v/>
      </c>
      <c r="M26" s="81" t="s">
        <v>54</v>
      </c>
      <c r="N26" s="29"/>
      <c r="O26" s="106"/>
      <c r="P26" s="63"/>
      <c r="Q26" s="63" t="s">
        <v>83</v>
      </c>
      <c r="R26" s="63"/>
      <c r="S26" s="63"/>
      <c r="T26" s="63" t="s">
        <v>83</v>
      </c>
      <c r="U26" s="63"/>
      <c r="V26" s="63"/>
      <c r="W26" s="63" t="s">
        <v>84</v>
      </c>
      <c r="X26" s="71" t="str">
        <f t="shared" si="3"/>
        <v/>
      </c>
    </row>
    <row r="27" spans="1:24" ht="19.95" customHeight="1">
      <c r="A27" s="327"/>
      <c r="B27" s="29"/>
      <c r="C27" s="106"/>
      <c r="D27" s="95"/>
      <c r="E27" s="94" t="s">
        <v>83</v>
      </c>
      <c r="F27" s="95"/>
      <c r="G27" s="94"/>
      <c r="H27" s="94" t="s">
        <v>83</v>
      </c>
      <c r="I27" s="95"/>
      <c r="J27" s="94"/>
      <c r="K27" s="94" t="s">
        <v>84</v>
      </c>
      <c r="L27" s="96" t="str">
        <f t="shared" si="2"/>
        <v/>
      </c>
      <c r="M27" s="81"/>
      <c r="N27" s="29"/>
      <c r="O27" s="106"/>
      <c r="P27" s="63"/>
      <c r="Q27" s="63" t="s">
        <v>83</v>
      </c>
      <c r="R27" s="63"/>
      <c r="S27" s="63"/>
      <c r="T27" s="63" t="s">
        <v>83</v>
      </c>
      <c r="U27" s="63"/>
      <c r="V27" s="63"/>
      <c r="W27" s="63" t="s">
        <v>84</v>
      </c>
      <c r="X27" s="71" t="str">
        <f t="shared" si="3"/>
        <v/>
      </c>
    </row>
    <row r="28" spans="1:24" ht="19.95" customHeight="1">
      <c r="A28" s="327"/>
      <c r="B28" s="29"/>
      <c r="C28" s="106"/>
      <c r="D28" s="95"/>
      <c r="E28" s="94" t="s">
        <v>83</v>
      </c>
      <c r="F28" s="95"/>
      <c r="G28" s="94"/>
      <c r="H28" s="94" t="s">
        <v>83</v>
      </c>
      <c r="I28" s="95"/>
      <c r="J28" s="94"/>
      <c r="K28" s="94" t="s">
        <v>84</v>
      </c>
      <c r="L28" s="96" t="str">
        <f t="shared" si="2"/>
        <v/>
      </c>
      <c r="M28" s="81"/>
      <c r="N28" s="29"/>
      <c r="O28" s="106"/>
      <c r="P28" s="63"/>
      <c r="Q28" s="63" t="s">
        <v>83</v>
      </c>
      <c r="R28" s="63"/>
      <c r="S28" s="63"/>
      <c r="T28" s="63" t="s">
        <v>83</v>
      </c>
      <c r="U28" s="63"/>
      <c r="V28" s="63"/>
      <c r="W28" s="63" t="s">
        <v>84</v>
      </c>
      <c r="X28" s="71" t="str">
        <f t="shared" si="3"/>
        <v/>
      </c>
    </row>
    <row r="29" spans="1:24" ht="19.95" customHeight="1">
      <c r="A29" s="328"/>
      <c r="B29" s="30"/>
      <c r="C29" s="107"/>
      <c r="D29" s="97"/>
      <c r="E29" s="98" t="s">
        <v>83</v>
      </c>
      <c r="F29" s="97"/>
      <c r="G29" s="98"/>
      <c r="H29" s="98" t="s">
        <v>83</v>
      </c>
      <c r="I29" s="97"/>
      <c r="J29" s="98"/>
      <c r="K29" s="98" t="s">
        <v>84</v>
      </c>
      <c r="L29" s="99" t="str">
        <f t="shared" si="2"/>
        <v/>
      </c>
      <c r="M29" s="82"/>
      <c r="N29" s="30"/>
      <c r="O29" s="107"/>
      <c r="P29" s="64"/>
      <c r="Q29" s="64" t="s">
        <v>83</v>
      </c>
      <c r="R29" s="64"/>
      <c r="S29" s="64"/>
      <c r="T29" s="64" t="s">
        <v>83</v>
      </c>
      <c r="U29" s="64"/>
      <c r="V29" s="64"/>
      <c r="W29" s="64" t="s">
        <v>84</v>
      </c>
      <c r="X29" s="72" t="str">
        <f t="shared" si="3"/>
        <v/>
      </c>
    </row>
    <row r="30" spans="1:24" ht="19.95" customHeight="1">
      <c r="A30" s="326" t="s">
        <v>78</v>
      </c>
      <c r="B30" s="16"/>
      <c r="C30" s="124" t="s">
        <v>166</v>
      </c>
      <c r="D30" s="100">
        <v>10000</v>
      </c>
      <c r="E30" s="101" t="s">
        <v>83</v>
      </c>
      <c r="F30" s="100">
        <v>1</v>
      </c>
      <c r="G30" s="101" t="s">
        <v>164</v>
      </c>
      <c r="H30" s="101" t="s">
        <v>83</v>
      </c>
      <c r="I30" s="100"/>
      <c r="J30" s="101"/>
      <c r="K30" s="101" t="s">
        <v>84</v>
      </c>
      <c r="L30" s="102">
        <f t="shared" si="2"/>
        <v>10000</v>
      </c>
      <c r="M30" s="80"/>
      <c r="N30" s="16"/>
      <c r="O30" s="124" t="s">
        <v>188</v>
      </c>
      <c r="P30" s="65">
        <v>27000</v>
      </c>
      <c r="Q30" s="65" t="s">
        <v>83</v>
      </c>
      <c r="R30" s="65">
        <v>2</v>
      </c>
      <c r="S30" s="65" t="s">
        <v>160</v>
      </c>
      <c r="T30" s="65" t="s">
        <v>83</v>
      </c>
      <c r="U30" s="65">
        <v>1</v>
      </c>
      <c r="V30" s="65"/>
      <c r="W30" s="65" t="s">
        <v>84</v>
      </c>
      <c r="X30" s="73">
        <f t="shared" si="3"/>
        <v>54000</v>
      </c>
    </row>
    <row r="31" spans="1:24" ht="19.95" customHeight="1">
      <c r="A31" s="327"/>
      <c r="B31" s="29">
        <f>SUM(L30:L35)</f>
        <v>10000</v>
      </c>
      <c r="C31" s="106"/>
      <c r="D31" s="95"/>
      <c r="E31" s="94" t="s">
        <v>83</v>
      </c>
      <c r="F31" s="95"/>
      <c r="G31" s="94"/>
      <c r="H31" s="94" t="s">
        <v>83</v>
      </c>
      <c r="I31" s="95"/>
      <c r="J31" s="94"/>
      <c r="K31" s="94" t="s">
        <v>84</v>
      </c>
      <c r="L31" s="96" t="str">
        <f t="shared" si="2"/>
        <v/>
      </c>
      <c r="M31" s="81"/>
      <c r="N31" s="29">
        <f>SUM(X30:X37)</f>
        <v>102000</v>
      </c>
      <c r="O31" s="106" t="s">
        <v>190</v>
      </c>
      <c r="P31" s="63"/>
      <c r="Q31" s="63" t="s">
        <v>83</v>
      </c>
      <c r="R31" s="63"/>
      <c r="S31" s="63"/>
      <c r="T31" s="63" t="s">
        <v>83</v>
      </c>
      <c r="U31" s="63"/>
      <c r="V31" s="63"/>
      <c r="W31" s="63" t="s">
        <v>84</v>
      </c>
      <c r="X31" s="71" t="str">
        <f t="shared" ref="X31" si="5">IF(P31="","",IF(U31="",P31*R31*1,P31*R31*U31))</f>
        <v/>
      </c>
    </row>
    <row r="32" spans="1:24" ht="19.95" customHeight="1">
      <c r="A32" s="327"/>
      <c r="B32" s="29"/>
      <c r="C32" s="106"/>
      <c r="D32" s="95"/>
      <c r="E32" s="94" t="s">
        <v>83</v>
      </c>
      <c r="F32" s="95"/>
      <c r="G32" s="94"/>
      <c r="H32" s="94" t="s">
        <v>83</v>
      </c>
      <c r="I32" s="95"/>
      <c r="J32" s="94"/>
      <c r="K32" s="94" t="s">
        <v>84</v>
      </c>
      <c r="L32" s="96" t="str">
        <f t="shared" si="2"/>
        <v/>
      </c>
      <c r="M32" s="81"/>
      <c r="N32" s="29"/>
      <c r="O32" s="106" t="s">
        <v>189</v>
      </c>
      <c r="P32" s="63">
        <v>8000</v>
      </c>
      <c r="Q32" s="63" t="s">
        <v>83</v>
      </c>
      <c r="R32" s="63">
        <v>2</v>
      </c>
      <c r="S32" s="63" t="s">
        <v>160</v>
      </c>
      <c r="T32" s="63" t="s">
        <v>83</v>
      </c>
      <c r="U32" s="63">
        <v>1</v>
      </c>
      <c r="V32" s="63" t="s">
        <v>183</v>
      </c>
      <c r="W32" s="63" t="s">
        <v>84</v>
      </c>
      <c r="X32" s="71">
        <f t="shared" si="3"/>
        <v>16000</v>
      </c>
    </row>
    <row r="33" spans="1:24" ht="19.95" customHeight="1">
      <c r="A33" s="327"/>
      <c r="B33" s="29"/>
      <c r="C33" s="106"/>
      <c r="D33" s="95"/>
      <c r="E33" s="94" t="s">
        <v>83</v>
      </c>
      <c r="F33" s="95"/>
      <c r="G33" s="94"/>
      <c r="H33" s="94" t="s">
        <v>83</v>
      </c>
      <c r="I33" s="95"/>
      <c r="J33" s="94"/>
      <c r="K33" s="94" t="s">
        <v>84</v>
      </c>
      <c r="L33" s="96" t="str">
        <f t="shared" si="2"/>
        <v/>
      </c>
      <c r="M33" s="81" t="s">
        <v>94</v>
      </c>
      <c r="N33" s="29"/>
      <c r="O33" s="106" t="s">
        <v>190</v>
      </c>
      <c r="P33" s="63"/>
      <c r="Q33" s="63" t="s">
        <v>83</v>
      </c>
      <c r="R33" s="63"/>
      <c r="S33" s="63"/>
      <c r="T33" s="63" t="s">
        <v>83</v>
      </c>
      <c r="U33" s="63"/>
      <c r="V33" s="63"/>
      <c r="W33" s="63" t="s">
        <v>84</v>
      </c>
      <c r="X33" s="71" t="str">
        <f t="shared" si="3"/>
        <v/>
      </c>
    </row>
    <row r="34" spans="1:24" ht="19.95" customHeight="1">
      <c r="A34" s="327"/>
      <c r="B34" s="29"/>
      <c r="C34" s="106"/>
      <c r="D34" s="95"/>
      <c r="E34" s="94" t="s">
        <v>83</v>
      </c>
      <c r="F34" s="95"/>
      <c r="G34" s="94"/>
      <c r="H34" s="94" t="s">
        <v>83</v>
      </c>
      <c r="I34" s="95"/>
      <c r="J34" s="94"/>
      <c r="K34" s="94" t="s">
        <v>84</v>
      </c>
      <c r="L34" s="96" t="str">
        <f t="shared" si="2"/>
        <v/>
      </c>
      <c r="M34" s="81"/>
      <c r="N34" s="29"/>
      <c r="O34" s="106" t="s">
        <v>191</v>
      </c>
      <c r="P34" s="63">
        <v>8000</v>
      </c>
      <c r="Q34" s="63" t="s">
        <v>83</v>
      </c>
      <c r="R34" s="63">
        <v>2</v>
      </c>
      <c r="S34" s="63" t="s">
        <v>192</v>
      </c>
      <c r="T34" s="63" t="s">
        <v>83</v>
      </c>
      <c r="U34" s="63">
        <v>2</v>
      </c>
      <c r="V34" s="63" t="s">
        <v>183</v>
      </c>
      <c r="W34" s="63" t="s">
        <v>84</v>
      </c>
      <c r="X34" s="71">
        <f t="shared" si="3"/>
        <v>32000</v>
      </c>
    </row>
    <row r="35" spans="1:24" ht="19.95" customHeight="1">
      <c r="A35" s="328"/>
      <c r="B35" s="30"/>
      <c r="C35" s="107"/>
      <c r="D35" s="97"/>
      <c r="E35" s="98" t="s">
        <v>83</v>
      </c>
      <c r="F35" s="97"/>
      <c r="G35" s="98"/>
      <c r="H35" s="98" t="s">
        <v>83</v>
      </c>
      <c r="I35" s="97"/>
      <c r="J35" s="98"/>
      <c r="K35" s="98" t="s">
        <v>84</v>
      </c>
      <c r="L35" s="99" t="str">
        <f t="shared" si="2"/>
        <v/>
      </c>
      <c r="M35" s="81"/>
      <c r="N35" s="29"/>
      <c r="O35" s="106"/>
      <c r="P35" s="63"/>
      <c r="Q35" s="63" t="s">
        <v>83</v>
      </c>
      <c r="R35" s="63"/>
      <c r="S35" s="63"/>
      <c r="T35" s="63" t="s">
        <v>83</v>
      </c>
      <c r="U35" s="63"/>
      <c r="V35" s="63"/>
      <c r="W35" s="63" t="s">
        <v>84</v>
      </c>
      <c r="X35" s="71" t="str">
        <f t="shared" si="3"/>
        <v/>
      </c>
    </row>
    <row r="36" spans="1:24" ht="19.95" customHeight="1">
      <c r="A36" s="326" t="s">
        <v>79</v>
      </c>
      <c r="B36" s="16"/>
      <c r="C36" s="124" t="s">
        <v>207</v>
      </c>
      <c r="D36" s="100">
        <v>2000</v>
      </c>
      <c r="E36" s="101" t="s">
        <v>83</v>
      </c>
      <c r="F36" s="100">
        <v>25</v>
      </c>
      <c r="G36" s="101" t="s">
        <v>167</v>
      </c>
      <c r="H36" s="101" t="s">
        <v>83</v>
      </c>
      <c r="I36" s="100"/>
      <c r="J36" s="101"/>
      <c r="K36" s="101" t="s">
        <v>84</v>
      </c>
      <c r="L36" s="102">
        <f t="shared" si="2"/>
        <v>50000</v>
      </c>
      <c r="M36" s="81"/>
      <c r="N36" s="29"/>
      <c r="O36" s="106"/>
      <c r="P36" s="63"/>
      <c r="Q36" s="63" t="s">
        <v>83</v>
      </c>
      <c r="R36" s="63"/>
      <c r="S36" s="63"/>
      <c r="T36" s="63" t="s">
        <v>83</v>
      </c>
      <c r="U36" s="63"/>
      <c r="V36" s="63"/>
      <c r="W36" s="63" t="s">
        <v>84</v>
      </c>
      <c r="X36" s="71" t="str">
        <f t="shared" si="3"/>
        <v/>
      </c>
    </row>
    <row r="37" spans="1:24" ht="19.95" customHeight="1">
      <c r="A37" s="327"/>
      <c r="B37" s="29">
        <f>SUM(L36:L42)</f>
        <v>50000</v>
      </c>
      <c r="C37" s="106"/>
      <c r="D37" s="95"/>
      <c r="E37" s="94" t="s">
        <v>83</v>
      </c>
      <c r="F37" s="95"/>
      <c r="G37" s="94"/>
      <c r="H37" s="94" t="s">
        <v>83</v>
      </c>
      <c r="I37" s="95"/>
      <c r="J37" s="94"/>
      <c r="K37" s="94" t="s">
        <v>84</v>
      </c>
      <c r="L37" s="96" t="str">
        <f t="shared" si="2"/>
        <v/>
      </c>
      <c r="M37" s="82"/>
      <c r="N37" s="30"/>
      <c r="O37" s="107"/>
      <c r="P37" s="64"/>
      <c r="Q37" s="64" t="s">
        <v>83</v>
      </c>
      <c r="R37" s="64"/>
      <c r="S37" s="64"/>
      <c r="T37" s="64" t="s">
        <v>83</v>
      </c>
      <c r="U37" s="64"/>
      <c r="V37" s="64"/>
      <c r="W37" s="64" t="s">
        <v>84</v>
      </c>
      <c r="X37" s="72" t="str">
        <f t="shared" si="3"/>
        <v/>
      </c>
    </row>
    <row r="38" spans="1:24" ht="19.95" customHeight="1">
      <c r="A38" s="327"/>
      <c r="B38" s="29"/>
      <c r="C38" s="106"/>
      <c r="D38" s="95"/>
      <c r="E38" s="94" t="s">
        <v>83</v>
      </c>
      <c r="F38" s="95"/>
      <c r="G38" s="94"/>
      <c r="H38" s="94" t="s">
        <v>83</v>
      </c>
      <c r="I38" s="95"/>
      <c r="J38" s="94"/>
      <c r="K38" s="94" t="s">
        <v>84</v>
      </c>
      <c r="L38" s="96" t="str">
        <f t="shared" si="2"/>
        <v/>
      </c>
      <c r="M38" s="80"/>
      <c r="N38" s="16"/>
      <c r="O38" s="124" t="s">
        <v>193</v>
      </c>
      <c r="P38" s="65">
        <v>40000</v>
      </c>
      <c r="Q38" s="65" t="s">
        <v>83</v>
      </c>
      <c r="R38" s="65">
        <v>1</v>
      </c>
      <c r="S38" s="65" t="s">
        <v>174</v>
      </c>
      <c r="T38" s="65" t="s">
        <v>83</v>
      </c>
      <c r="U38" s="65"/>
      <c r="V38" s="65"/>
      <c r="W38" s="65" t="s">
        <v>84</v>
      </c>
      <c r="X38" s="73">
        <f>IF(P38="","",IF(U38="",P38*R38*1,P38*R38*U38))</f>
        <v>40000</v>
      </c>
    </row>
    <row r="39" spans="1:24" ht="19.95" customHeight="1">
      <c r="A39" s="327"/>
      <c r="B39" s="29"/>
      <c r="C39" s="106"/>
      <c r="D39" s="95"/>
      <c r="E39" s="94" t="s">
        <v>83</v>
      </c>
      <c r="F39" s="95"/>
      <c r="G39" s="94"/>
      <c r="H39" s="94" t="s">
        <v>83</v>
      </c>
      <c r="I39" s="95"/>
      <c r="J39" s="94"/>
      <c r="K39" s="94" t="s">
        <v>84</v>
      </c>
      <c r="L39" s="96" t="str">
        <f t="shared" si="2"/>
        <v/>
      </c>
      <c r="M39" s="81"/>
      <c r="N39" s="29">
        <f>SUM(X38:X42)</f>
        <v>65650</v>
      </c>
      <c r="O39" s="106" t="s">
        <v>194</v>
      </c>
      <c r="P39" s="63">
        <v>520</v>
      </c>
      <c r="Q39" s="63" t="s">
        <v>83</v>
      </c>
      <c r="R39" s="63">
        <v>20</v>
      </c>
      <c r="S39" s="63" t="s">
        <v>195</v>
      </c>
      <c r="T39" s="63" t="s">
        <v>83</v>
      </c>
      <c r="U39" s="63"/>
      <c r="V39" s="63"/>
      <c r="W39" s="63" t="s">
        <v>84</v>
      </c>
      <c r="X39" s="71">
        <f t="shared" si="3"/>
        <v>10400</v>
      </c>
    </row>
    <row r="40" spans="1:24" ht="19.95" customHeight="1">
      <c r="A40" s="327"/>
      <c r="B40" s="29"/>
      <c r="C40" s="106"/>
      <c r="D40" s="95"/>
      <c r="E40" s="94" t="s">
        <v>83</v>
      </c>
      <c r="F40" s="95"/>
      <c r="G40" s="94"/>
      <c r="H40" s="94" t="s">
        <v>83</v>
      </c>
      <c r="I40" s="95"/>
      <c r="J40" s="94"/>
      <c r="K40" s="94" t="s">
        <v>84</v>
      </c>
      <c r="L40" s="96" t="str">
        <f t="shared" si="2"/>
        <v/>
      </c>
      <c r="M40" s="81" t="s">
        <v>33</v>
      </c>
      <c r="N40" s="29"/>
      <c r="O40" s="106" t="s">
        <v>196</v>
      </c>
      <c r="P40" s="63">
        <v>350</v>
      </c>
      <c r="Q40" s="63" t="s">
        <v>83</v>
      </c>
      <c r="R40" s="63">
        <v>15</v>
      </c>
      <c r="S40" s="63" t="s">
        <v>195</v>
      </c>
      <c r="T40" s="63" t="s">
        <v>83</v>
      </c>
      <c r="U40" s="63"/>
      <c r="V40" s="63"/>
      <c r="W40" s="63" t="s">
        <v>84</v>
      </c>
      <c r="X40" s="71">
        <f t="shared" si="3"/>
        <v>5250</v>
      </c>
    </row>
    <row r="41" spans="1:24" ht="19.95" customHeight="1">
      <c r="A41" s="327"/>
      <c r="B41" s="29"/>
      <c r="C41" s="106"/>
      <c r="D41" s="95"/>
      <c r="E41" s="94" t="s">
        <v>83</v>
      </c>
      <c r="F41" s="95"/>
      <c r="G41" s="94"/>
      <c r="H41" s="94" t="s">
        <v>83</v>
      </c>
      <c r="I41" s="95"/>
      <c r="J41" s="94"/>
      <c r="K41" s="94" t="s">
        <v>84</v>
      </c>
      <c r="L41" s="96" t="str">
        <f t="shared" si="2"/>
        <v/>
      </c>
      <c r="M41" s="81"/>
      <c r="N41" s="29"/>
      <c r="O41" s="106" t="s">
        <v>204</v>
      </c>
      <c r="P41" s="63">
        <v>10000</v>
      </c>
      <c r="Q41" s="63" t="s">
        <v>83</v>
      </c>
      <c r="R41" s="63">
        <v>1</v>
      </c>
      <c r="S41" s="63" t="s">
        <v>174</v>
      </c>
      <c r="T41" s="63" t="s">
        <v>83</v>
      </c>
      <c r="U41" s="63"/>
      <c r="V41" s="63"/>
      <c r="W41" s="63" t="s">
        <v>84</v>
      </c>
      <c r="X41" s="71">
        <f t="shared" si="3"/>
        <v>10000</v>
      </c>
    </row>
    <row r="42" spans="1:24" ht="19.95" customHeight="1">
      <c r="A42" s="328"/>
      <c r="B42" s="30"/>
      <c r="C42" s="107"/>
      <c r="D42" s="97"/>
      <c r="E42" s="98" t="s">
        <v>83</v>
      </c>
      <c r="F42" s="97"/>
      <c r="G42" s="98"/>
      <c r="H42" s="98" t="s">
        <v>83</v>
      </c>
      <c r="I42" s="97"/>
      <c r="J42" s="98"/>
      <c r="K42" s="98" t="s">
        <v>84</v>
      </c>
      <c r="L42" s="99" t="str">
        <f t="shared" si="2"/>
        <v/>
      </c>
      <c r="M42" s="82"/>
      <c r="N42" s="30"/>
      <c r="O42" s="107"/>
      <c r="P42" s="64"/>
      <c r="Q42" s="64" t="s">
        <v>83</v>
      </c>
      <c r="R42" s="64"/>
      <c r="S42" s="64"/>
      <c r="T42" s="64" t="s">
        <v>83</v>
      </c>
      <c r="U42" s="64"/>
      <c r="V42" s="64"/>
      <c r="W42" s="64" t="s">
        <v>84</v>
      </c>
      <c r="X42" s="72" t="str">
        <f t="shared" si="3"/>
        <v/>
      </c>
    </row>
    <row r="43" spans="1:24" ht="19.95" customHeight="1">
      <c r="A43" s="326" t="s">
        <v>80</v>
      </c>
      <c r="B43" s="16"/>
      <c r="C43" s="124" t="s">
        <v>168</v>
      </c>
      <c r="D43" s="100">
        <v>500</v>
      </c>
      <c r="E43" s="101" t="s">
        <v>83</v>
      </c>
      <c r="F43" s="100">
        <v>50</v>
      </c>
      <c r="G43" s="101" t="s">
        <v>169</v>
      </c>
      <c r="H43" s="101" t="s">
        <v>83</v>
      </c>
      <c r="I43" s="100"/>
      <c r="J43" s="101"/>
      <c r="K43" s="101" t="s">
        <v>84</v>
      </c>
      <c r="L43" s="102">
        <f t="shared" si="2"/>
        <v>25000</v>
      </c>
      <c r="M43" s="80"/>
      <c r="N43" s="16"/>
      <c r="O43" s="124" t="s">
        <v>197</v>
      </c>
      <c r="P43" s="65">
        <v>5</v>
      </c>
      <c r="Q43" s="65" t="s">
        <v>83</v>
      </c>
      <c r="R43" s="65">
        <v>3000</v>
      </c>
      <c r="S43" s="65" t="s">
        <v>158</v>
      </c>
      <c r="T43" s="65" t="s">
        <v>83</v>
      </c>
      <c r="U43" s="65"/>
      <c r="V43" s="65"/>
      <c r="W43" s="65" t="s">
        <v>84</v>
      </c>
      <c r="X43" s="73">
        <f t="shared" si="3"/>
        <v>15000</v>
      </c>
    </row>
    <row r="44" spans="1:24" ht="19.95" customHeight="1">
      <c r="A44" s="341"/>
      <c r="B44" s="29">
        <f>SUM(L43:L49)</f>
        <v>33000</v>
      </c>
      <c r="C44" s="106" t="s">
        <v>170</v>
      </c>
      <c r="D44" s="95">
        <v>800</v>
      </c>
      <c r="E44" s="94" t="s">
        <v>83</v>
      </c>
      <c r="F44" s="95">
        <v>10</v>
      </c>
      <c r="G44" s="94" t="s">
        <v>171</v>
      </c>
      <c r="H44" s="94" t="s">
        <v>83</v>
      </c>
      <c r="I44" s="95"/>
      <c r="J44" s="94"/>
      <c r="K44" s="94" t="s">
        <v>84</v>
      </c>
      <c r="L44" s="96">
        <f t="shared" si="2"/>
        <v>8000</v>
      </c>
      <c r="M44" s="81"/>
      <c r="N44" s="29">
        <f>SUM(X43:X47)</f>
        <v>20000</v>
      </c>
      <c r="O44" s="106" t="s">
        <v>198</v>
      </c>
      <c r="P44" s="63">
        <v>100</v>
      </c>
      <c r="Q44" s="63" t="s">
        <v>83</v>
      </c>
      <c r="R44" s="63">
        <v>50</v>
      </c>
      <c r="S44" s="63" t="s">
        <v>158</v>
      </c>
      <c r="T44" s="63" t="s">
        <v>83</v>
      </c>
      <c r="U44" s="63"/>
      <c r="V44" s="63"/>
      <c r="W44" s="63" t="s">
        <v>84</v>
      </c>
      <c r="X44" s="71">
        <f t="shared" si="3"/>
        <v>5000</v>
      </c>
    </row>
    <row r="45" spans="1:24" ht="19.95" customHeight="1">
      <c r="A45" s="341"/>
      <c r="B45" s="29"/>
      <c r="C45" s="106"/>
      <c r="D45" s="95"/>
      <c r="E45" s="94" t="s">
        <v>83</v>
      </c>
      <c r="F45" s="95"/>
      <c r="G45" s="94"/>
      <c r="H45" s="94" t="s">
        <v>83</v>
      </c>
      <c r="I45" s="95"/>
      <c r="J45" s="94"/>
      <c r="K45" s="94" t="s">
        <v>84</v>
      </c>
      <c r="L45" s="96" t="str">
        <f t="shared" si="2"/>
        <v/>
      </c>
      <c r="M45" s="81" t="s">
        <v>34</v>
      </c>
      <c r="N45" s="29"/>
      <c r="O45" s="106"/>
      <c r="P45" s="63"/>
      <c r="Q45" s="63" t="s">
        <v>83</v>
      </c>
      <c r="R45" s="63"/>
      <c r="S45" s="63"/>
      <c r="T45" s="63" t="s">
        <v>83</v>
      </c>
      <c r="U45" s="63"/>
      <c r="V45" s="63"/>
      <c r="W45" s="63" t="s">
        <v>84</v>
      </c>
      <c r="X45" s="71" t="str">
        <f t="shared" si="3"/>
        <v/>
      </c>
    </row>
    <row r="46" spans="1:24" ht="19.95" customHeight="1">
      <c r="A46" s="341"/>
      <c r="B46" s="29"/>
      <c r="C46" s="106"/>
      <c r="D46" s="95"/>
      <c r="E46" s="94" t="s">
        <v>83</v>
      </c>
      <c r="F46" s="95"/>
      <c r="G46" s="94"/>
      <c r="H46" s="94" t="s">
        <v>83</v>
      </c>
      <c r="I46" s="95"/>
      <c r="J46" s="94"/>
      <c r="K46" s="94" t="s">
        <v>84</v>
      </c>
      <c r="L46" s="96" t="str">
        <f t="shared" si="2"/>
        <v/>
      </c>
      <c r="M46" s="81"/>
      <c r="N46" s="29"/>
      <c r="O46" s="106"/>
      <c r="P46" s="63"/>
      <c r="Q46" s="63" t="s">
        <v>83</v>
      </c>
      <c r="R46" s="63"/>
      <c r="S46" s="63"/>
      <c r="T46" s="63" t="s">
        <v>83</v>
      </c>
      <c r="U46" s="63"/>
      <c r="V46" s="63"/>
      <c r="W46" s="63" t="s">
        <v>84</v>
      </c>
      <c r="X46" s="71" t="str">
        <f t="shared" si="3"/>
        <v/>
      </c>
    </row>
    <row r="47" spans="1:24" ht="19.95" customHeight="1">
      <c r="A47" s="341"/>
      <c r="B47" s="29"/>
      <c r="C47" s="106"/>
      <c r="D47" s="95"/>
      <c r="E47" s="94" t="s">
        <v>83</v>
      </c>
      <c r="F47" s="95"/>
      <c r="G47" s="94"/>
      <c r="H47" s="94" t="s">
        <v>83</v>
      </c>
      <c r="I47" s="95"/>
      <c r="J47" s="94"/>
      <c r="K47" s="94" t="s">
        <v>84</v>
      </c>
      <c r="L47" s="96" t="str">
        <f t="shared" si="2"/>
        <v/>
      </c>
      <c r="M47" s="82"/>
      <c r="N47" s="30"/>
      <c r="O47" s="107"/>
      <c r="P47" s="64"/>
      <c r="Q47" s="64" t="s">
        <v>83</v>
      </c>
      <c r="R47" s="64"/>
      <c r="S47" s="64"/>
      <c r="T47" s="64" t="s">
        <v>83</v>
      </c>
      <c r="U47" s="64"/>
      <c r="V47" s="64"/>
      <c r="W47" s="64" t="s">
        <v>84</v>
      </c>
      <c r="X47" s="72" t="str">
        <f t="shared" si="3"/>
        <v/>
      </c>
    </row>
    <row r="48" spans="1:24" ht="19.95" customHeight="1">
      <c r="A48" s="341"/>
      <c r="B48" s="29"/>
      <c r="C48" s="106"/>
      <c r="D48" s="95"/>
      <c r="E48" s="94" t="s">
        <v>83</v>
      </c>
      <c r="F48" s="95"/>
      <c r="G48" s="94"/>
      <c r="H48" s="94" t="s">
        <v>83</v>
      </c>
      <c r="I48" s="95"/>
      <c r="J48" s="94"/>
      <c r="K48" s="94" t="s">
        <v>84</v>
      </c>
      <c r="L48" s="96" t="str">
        <f t="shared" si="2"/>
        <v/>
      </c>
      <c r="M48" s="127"/>
      <c r="N48" s="16"/>
      <c r="O48" s="124" t="s">
        <v>199</v>
      </c>
      <c r="P48" s="65">
        <v>2500</v>
      </c>
      <c r="Q48" s="65" t="s">
        <v>83</v>
      </c>
      <c r="R48" s="65">
        <v>2</v>
      </c>
      <c r="S48" s="65" t="s">
        <v>177</v>
      </c>
      <c r="T48" s="65" t="s">
        <v>83</v>
      </c>
      <c r="U48" s="65"/>
      <c r="V48" s="65"/>
      <c r="W48" s="65" t="s">
        <v>84</v>
      </c>
      <c r="X48" s="73">
        <f t="shared" si="3"/>
        <v>5000</v>
      </c>
    </row>
    <row r="49" spans="1:25" ht="19.95" customHeight="1">
      <c r="A49" s="342"/>
      <c r="B49" s="30"/>
      <c r="C49" s="107"/>
      <c r="D49" s="97"/>
      <c r="E49" s="98" t="s">
        <v>83</v>
      </c>
      <c r="F49" s="97"/>
      <c r="G49" s="98"/>
      <c r="H49" s="98" t="s">
        <v>83</v>
      </c>
      <c r="I49" s="97"/>
      <c r="J49" s="98"/>
      <c r="K49" s="98" t="s">
        <v>84</v>
      </c>
      <c r="L49" s="99" t="str">
        <f t="shared" si="2"/>
        <v/>
      </c>
      <c r="M49" s="126" t="s">
        <v>93</v>
      </c>
      <c r="N49" s="29">
        <f>SUM(X48:X50)</f>
        <v>5000</v>
      </c>
      <c r="O49" s="106"/>
      <c r="P49" s="63"/>
      <c r="Q49" s="63" t="s">
        <v>83</v>
      </c>
      <c r="R49" s="63"/>
      <c r="S49" s="63"/>
      <c r="T49" s="63" t="s">
        <v>83</v>
      </c>
      <c r="U49" s="63"/>
      <c r="V49" s="63"/>
      <c r="W49" s="63" t="s">
        <v>84</v>
      </c>
      <c r="X49" s="71" t="str">
        <f t="shared" si="3"/>
        <v/>
      </c>
    </row>
    <row r="50" spans="1:25" ht="19.95" customHeight="1" thickBot="1">
      <c r="A50" s="372" t="s">
        <v>35</v>
      </c>
      <c r="B50" s="16"/>
      <c r="C50" s="124"/>
      <c r="D50" s="100"/>
      <c r="E50" s="101" t="s">
        <v>83</v>
      </c>
      <c r="F50" s="100"/>
      <c r="G50" s="101"/>
      <c r="H50" s="101" t="s">
        <v>83</v>
      </c>
      <c r="I50" s="100"/>
      <c r="J50" s="101"/>
      <c r="K50" s="101" t="s">
        <v>84</v>
      </c>
      <c r="L50" s="102" t="str">
        <f t="shared" si="2"/>
        <v/>
      </c>
      <c r="M50" s="128"/>
      <c r="N50" s="32"/>
      <c r="O50" s="125"/>
      <c r="P50" s="66"/>
      <c r="Q50" s="66" t="s">
        <v>83</v>
      </c>
      <c r="R50" s="66"/>
      <c r="S50" s="66"/>
      <c r="T50" s="66" t="s">
        <v>83</v>
      </c>
      <c r="U50" s="66"/>
      <c r="V50" s="66"/>
      <c r="W50" s="66" t="s">
        <v>84</v>
      </c>
      <c r="X50" s="74" t="str">
        <f t="shared" si="3"/>
        <v/>
      </c>
    </row>
    <row r="51" spans="1:25" ht="19.95" customHeight="1" thickTop="1">
      <c r="A51" s="341"/>
      <c r="B51" s="29">
        <f>SUM(L50:L58)</f>
        <v>0</v>
      </c>
      <c r="C51" s="106"/>
      <c r="D51" s="95"/>
      <c r="E51" s="94" t="s">
        <v>83</v>
      </c>
      <c r="F51" s="95"/>
      <c r="G51" s="94"/>
      <c r="H51" s="94" t="s">
        <v>83</v>
      </c>
      <c r="I51" s="95"/>
      <c r="J51" s="94"/>
      <c r="K51" s="94" t="s">
        <v>84</v>
      </c>
      <c r="L51" s="96" t="str">
        <f t="shared" si="2"/>
        <v/>
      </c>
      <c r="M51" s="88" t="s">
        <v>23</v>
      </c>
      <c r="N51" s="30">
        <f>SUM(N7:N50)</f>
        <v>950650</v>
      </c>
      <c r="O51" s="323"/>
      <c r="P51" s="324"/>
      <c r="Q51" s="324"/>
      <c r="R51" s="324"/>
      <c r="S51" s="324"/>
      <c r="T51" s="324"/>
      <c r="U51" s="324"/>
      <c r="V51" s="324"/>
      <c r="W51" s="324"/>
      <c r="X51" s="325"/>
    </row>
    <row r="52" spans="1:25" ht="19.95" customHeight="1">
      <c r="A52" s="341"/>
      <c r="B52" s="29"/>
      <c r="C52" s="106"/>
      <c r="D52" s="95"/>
      <c r="E52" s="94" t="s">
        <v>83</v>
      </c>
      <c r="F52" s="95"/>
      <c r="G52" s="94"/>
      <c r="H52" s="94" t="s">
        <v>83</v>
      </c>
      <c r="I52" s="95"/>
      <c r="J52" s="94"/>
      <c r="K52" s="94" t="s">
        <v>84</v>
      </c>
      <c r="L52" s="96" t="str">
        <f t="shared" si="2"/>
        <v/>
      </c>
      <c r="M52" s="385" t="s">
        <v>6</v>
      </c>
      <c r="N52" s="386"/>
      <c r="O52" s="386"/>
      <c r="P52" s="386"/>
      <c r="Q52" s="386"/>
      <c r="R52" s="386"/>
      <c r="S52" s="386"/>
      <c r="T52" s="386"/>
      <c r="U52" s="386"/>
      <c r="V52" s="386"/>
      <c r="W52" s="386"/>
      <c r="X52" s="387"/>
    </row>
    <row r="53" spans="1:25" ht="19.95" customHeight="1">
      <c r="A53" s="341"/>
      <c r="B53" s="29"/>
      <c r="C53" s="106"/>
      <c r="D53" s="95"/>
      <c r="E53" s="94" t="s">
        <v>83</v>
      </c>
      <c r="F53" s="95"/>
      <c r="G53" s="94"/>
      <c r="H53" s="94" t="s">
        <v>83</v>
      </c>
      <c r="I53" s="95"/>
      <c r="J53" s="94"/>
      <c r="K53" s="94" t="s">
        <v>84</v>
      </c>
      <c r="L53" s="96" t="str">
        <f t="shared" si="2"/>
        <v/>
      </c>
      <c r="M53" s="86" t="s">
        <v>22</v>
      </c>
      <c r="N53" s="87" t="s">
        <v>2</v>
      </c>
      <c r="O53" s="320" t="s">
        <v>5</v>
      </c>
      <c r="P53" s="321"/>
      <c r="Q53" s="321"/>
      <c r="R53" s="321"/>
      <c r="S53" s="321"/>
      <c r="T53" s="321"/>
      <c r="U53" s="321"/>
      <c r="V53" s="321"/>
      <c r="W53" s="321"/>
      <c r="X53" s="322"/>
    </row>
    <row r="54" spans="1:25" ht="19.95" customHeight="1">
      <c r="A54" s="341"/>
      <c r="B54" s="29"/>
      <c r="C54" s="106"/>
      <c r="D54" s="95"/>
      <c r="E54" s="94" t="s">
        <v>83</v>
      </c>
      <c r="F54" s="95"/>
      <c r="G54" s="94"/>
      <c r="H54" s="94" t="s">
        <v>83</v>
      </c>
      <c r="I54" s="95"/>
      <c r="J54" s="94"/>
      <c r="K54" s="94" t="s">
        <v>84</v>
      </c>
      <c r="L54" s="96" t="str">
        <f t="shared" si="2"/>
        <v/>
      </c>
      <c r="M54" s="205" t="s">
        <v>201</v>
      </c>
      <c r="N54" s="115">
        <v>8000</v>
      </c>
      <c r="O54" s="374" t="s">
        <v>202</v>
      </c>
      <c r="P54" s="375"/>
      <c r="Q54" s="375"/>
      <c r="R54" s="375"/>
      <c r="S54" s="375"/>
      <c r="T54" s="375"/>
      <c r="U54" s="375"/>
      <c r="V54" s="375"/>
      <c r="W54" s="375"/>
      <c r="X54" s="376"/>
    </row>
    <row r="55" spans="1:25" ht="19.95" customHeight="1">
      <c r="A55" s="341"/>
      <c r="B55" s="29"/>
      <c r="C55" s="106"/>
      <c r="D55" s="95"/>
      <c r="E55" s="94" t="s">
        <v>83</v>
      </c>
      <c r="F55" s="95"/>
      <c r="G55" s="94"/>
      <c r="H55" s="94" t="s">
        <v>83</v>
      </c>
      <c r="I55" s="95"/>
      <c r="J55" s="94"/>
      <c r="K55" s="94" t="s">
        <v>84</v>
      </c>
      <c r="L55" s="96" t="str">
        <f t="shared" si="2"/>
        <v/>
      </c>
      <c r="M55" s="205" t="s">
        <v>200</v>
      </c>
      <c r="N55" s="116">
        <v>14000</v>
      </c>
      <c r="O55" s="377" t="s">
        <v>203</v>
      </c>
      <c r="P55" s="378"/>
      <c r="Q55" s="378"/>
      <c r="R55" s="378"/>
      <c r="S55" s="378"/>
      <c r="T55" s="378"/>
      <c r="U55" s="378"/>
      <c r="V55" s="378"/>
      <c r="W55" s="378"/>
      <c r="X55" s="379"/>
    </row>
    <row r="56" spans="1:25" ht="19.8" customHeight="1">
      <c r="A56" s="341"/>
      <c r="B56" s="29"/>
      <c r="C56" s="106"/>
      <c r="D56" s="95"/>
      <c r="E56" s="94" t="s">
        <v>83</v>
      </c>
      <c r="F56" s="95"/>
      <c r="G56" s="94"/>
      <c r="H56" s="94" t="s">
        <v>83</v>
      </c>
      <c r="I56" s="95"/>
      <c r="J56" s="94"/>
      <c r="K56" s="94" t="s">
        <v>84</v>
      </c>
      <c r="L56" s="96" t="str">
        <f t="shared" si="2"/>
        <v/>
      </c>
      <c r="M56" s="205"/>
      <c r="N56" s="116"/>
      <c r="O56" s="377"/>
      <c r="P56" s="378"/>
      <c r="Q56" s="378"/>
      <c r="R56" s="378"/>
      <c r="S56" s="378"/>
      <c r="T56" s="378"/>
      <c r="U56" s="378"/>
      <c r="V56" s="378"/>
      <c r="W56" s="378"/>
      <c r="X56" s="379"/>
    </row>
    <row r="57" spans="1:25" ht="19.8" customHeight="1">
      <c r="A57" s="341"/>
      <c r="B57" s="29"/>
      <c r="C57" s="106"/>
      <c r="D57" s="95"/>
      <c r="E57" s="94" t="s">
        <v>83</v>
      </c>
      <c r="F57" s="95"/>
      <c r="G57" s="94"/>
      <c r="H57" s="94" t="s">
        <v>83</v>
      </c>
      <c r="I57" s="95"/>
      <c r="J57" s="94"/>
      <c r="K57" s="94" t="s">
        <v>84</v>
      </c>
      <c r="L57" s="96" t="str">
        <f t="shared" si="2"/>
        <v/>
      </c>
      <c r="M57" s="205"/>
      <c r="N57" s="117"/>
      <c r="O57" s="377"/>
      <c r="P57" s="378"/>
      <c r="Q57" s="378"/>
      <c r="R57" s="378"/>
      <c r="S57" s="378"/>
      <c r="T57" s="378"/>
      <c r="U57" s="378"/>
      <c r="V57" s="378"/>
      <c r="W57" s="378"/>
      <c r="X57" s="379"/>
    </row>
    <row r="58" spans="1:25" ht="19.8" customHeight="1" thickBot="1">
      <c r="A58" s="373"/>
      <c r="B58" s="32"/>
      <c r="C58" s="125"/>
      <c r="D58" s="103"/>
      <c r="E58" s="104" t="s">
        <v>83</v>
      </c>
      <c r="F58" s="103"/>
      <c r="G58" s="104"/>
      <c r="H58" s="104" t="s">
        <v>83</v>
      </c>
      <c r="I58" s="103"/>
      <c r="J58" s="104"/>
      <c r="K58" s="104" t="s">
        <v>84</v>
      </c>
      <c r="L58" s="105" t="str">
        <f t="shared" si="2"/>
        <v/>
      </c>
      <c r="M58" s="205"/>
      <c r="N58" s="117"/>
      <c r="O58" s="377"/>
      <c r="P58" s="378"/>
      <c r="Q58" s="378"/>
      <c r="R58" s="378"/>
      <c r="S58" s="378"/>
      <c r="T58" s="378"/>
      <c r="U58" s="378"/>
      <c r="V58" s="378"/>
      <c r="W58" s="378"/>
      <c r="X58" s="379"/>
      <c r="Y58" s="28"/>
    </row>
    <row r="59" spans="1:25" ht="19.8" customHeight="1" thickTop="1" thickBot="1">
      <c r="A59" s="90" t="s">
        <v>26</v>
      </c>
      <c r="B59" s="29">
        <f>SUM(B7:B58)</f>
        <v>713000</v>
      </c>
      <c r="C59" s="351"/>
      <c r="D59" s="352"/>
      <c r="E59" s="352"/>
      <c r="F59" s="352"/>
      <c r="G59" s="352"/>
      <c r="H59" s="352"/>
      <c r="I59" s="352"/>
      <c r="J59" s="352"/>
      <c r="K59" s="352"/>
      <c r="L59" s="353"/>
      <c r="M59" s="206"/>
      <c r="N59" s="118"/>
      <c r="O59" s="363"/>
      <c r="P59" s="364"/>
      <c r="Q59" s="364"/>
      <c r="R59" s="364"/>
      <c r="S59" s="364"/>
      <c r="T59" s="364"/>
      <c r="U59" s="364"/>
      <c r="V59" s="364"/>
      <c r="W59" s="364"/>
      <c r="X59" s="365"/>
    </row>
    <row r="60" spans="1:25" ht="19.8" customHeight="1" thickTop="1" thickBot="1">
      <c r="A60" s="91" t="s">
        <v>27</v>
      </c>
      <c r="B60" s="33">
        <f>N61-B59</f>
        <v>259650</v>
      </c>
      <c r="C60" s="354" t="s">
        <v>29</v>
      </c>
      <c r="D60" s="355"/>
      <c r="E60" s="355"/>
      <c r="F60" s="355"/>
      <c r="G60" s="355"/>
      <c r="H60" s="355"/>
      <c r="I60" s="355"/>
      <c r="J60" s="355"/>
      <c r="K60" s="355"/>
      <c r="L60" s="356"/>
      <c r="M60" s="89" t="s">
        <v>24</v>
      </c>
      <c r="N60" s="34">
        <f>SUM(N54:N59)</f>
        <v>22000</v>
      </c>
      <c r="O60" s="366"/>
      <c r="P60" s="367"/>
      <c r="Q60" s="367"/>
      <c r="R60" s="367"/>
      <c r="S60" s="367"/>
      <c r="T60" s="367"/>
      <c r="U60" s="367"/>
      <c r="V60" s="367"/>
      <c r="W60" s="367"/>
      <c r="X60" s="368"/>
    </row>
    <row r="61" spans="1:25" ht="19.8" customHeight="1" thickTop="1">
      <c r="A61" s="92" t="s">
        <v>28</v>
      </c>
      <c r="B61" s="47">
        <f>B59+B60</f>
        <v>972650</v>
      </c>
      <c r="C61" s="357" t="s">
        <v>51</v>
      </c>
      <c r="D61" s="358"/>
      <c r="E61" s="358"/>
      <c r="F61" s="358"/>
      <c r="G61" s="358"/>
      <c r="H61" s="358"/>
      <c r="I61" s="358"/>
      <c r="J61" s="358"/>
      <c r="K61" s="358"/>
      <c r="L61" s="359"/>
      <c r="M61" s="88" t="s">
        <v>25</v>
      </c>
      <c r="N61" s="30">
        <f>SUM(N51,N60)</f>
        <v>972650</v>
      </c>
      <c r="O61" s="369" t="s">
        <v>30</v>
      </c>
      <c r="P61" s="370"/>
      <c r="Q61" s="370"/>
      <c r="R61" s="370"/>
      <c r="S61" s="370"/>
      <c r="T61" s="370"/>
      <c r="U61" s="370"/>
      <c r="V61" s="370"/>
      <c r="W61" s="370"/>
      <c r="X61" s="371"/>
    </row>
    <row r="62" spans="1:25" ht="6.6" customHeight="1" thickBot="1">
      <c r="A62" s="43"/>
      <c r="B62" s="44"/>
      <c r="C62" s="45"/>
      <c r="D62" s="45"/>
      <c r="E62" s="68"/>
      <c r="F62" s="45"/>
      <c r="G62" s="68"/>
      <c r="H62" s="68"/>
      <c r="I62" s="45"/>
      <c r="J62" s="68"/>
      <c r="K62" s="68"/>
      <c r="L62" s="45"/>
      <c r="M62" s="43"/>
      <c r="N62" s="44"/>
      <c r="O62" s="46"/>
      <c r="P62" s="46"/>
      <c r="Q62" s="46"/>
      <c r="R62" s="46"/>
      <c r="S62" s="46"/>
      <c r="T62" s="46"/>
      <c r="U62" s="46"/>
      <c r="V62" s="46"/>
      <c r="W62" s="46"/>
      <c r="X62" s="46"/>
      <c r="Y62" s="17"/>
    </row>
    <row r="63" spans="1:25" ht="24.6" customHeight="1">
      <c r="A63" s="343" t="s">
        <v>92</v>
      </c>
      <c r="B63" s="344"/>
      <c r="C63" s="344"/>
      <c r="D63" s="347">
        <f>ROUNDDOWN(MIN(O63,V63,300000),-4)</f>
        <v>250000</v>
      </c>
      <c r="E63" s="347"/>
      <c r="F63" s="347"/>
      <c r="G63" s="347"/>
      <c r="H63" s="347"/>
      <c r="I63" s="347"/>
      <c r="J63" s="347"/>
      <c r="K63" s="347"/>
      <c r="L63" s="348"/>
      <c r="M63" s="256" t="s">
        <v>90</v>
      </c>
      <c r="N63" s="384"/>
      <c r="O63" s="380">
        <f>N51*1/2</f>
        <v>475325</v>
      </c>
      <c r="P63" s="380"/>
      <c r="Q63" s="384" t="s">
        <v>91</v>
      </c>
      <c r="R63" s="384"/>
      <c r="S63" s="384"/>
      <c r="T63" s="384"/>
      <c r="U63" s="384"/>
      <c r="V63" s="380">
        <f>B60</f>
        <v>259650</v>
      </c>
      <c r="W63" s="380"/>
      <c r="X63" s="380"/>
    </row>
    <row r="64" spans="1:25" ht="24.6" customHeight="1" thickBot="1">
      <c r="A64" s="345"/>
      <c r="B64" s="346"/>
      <c r="C64" s="346"/>
      <c r="D64" s="349"/>
      <c r="E64" s="349"/>
      <c r="F64" s="349"/>
      <c r="G64" s="349"/>
      <c r="H64" s="349"/>
      <c r="I64" s="349"/>
      <c r="J64" s="349"/>
      <c r="K64" s="349"/>
      <c r="L64" s="350"/>
      <c r="M64" s="381" t="s">
        <v>131</v>
      </c>
      <c r="N64" s="382"/>
      <c r="O64" s="382"/>
      <c r="P64" s="382"/>
      <c r="Q64" s="382"/>
      <c r="R64" s="382"/>
      <c r="S64" s="382"/>
      <c r="T64" s="382"/>
      <c r="U64" s="382"/>
      <c r="V64" s="382"/>
      <c r="W64" s="382"/>
      <c r="X64" s="383"/>
    </row>
    <row r="65" spans="1:25" ht="6.6" customHeight="1"/>
    <row r="66" spans="1:25">
      <c r="A66" s="50" t="s">
        <v>50</v>
      </c>
      <c r="B66" s="51"/>
      <c r="C66" s="51"/>
      <c r="D66" s="109"/>
      <c r="E66" s="69"/>
      <c r="F66" s="109"/>
      <c r="G66" s="69"/>
      <c r="H66" s="69"/>
      <c r="I66" s="109"/>
      <c r="J66" s="69"/>
      <c r="K66" s="69"/>
      <c r="L66" s="109"/>
      <c r="M66" s="51"/>
      <c r="N66" s="51"/>
      <c r="O66" s="51"/>
      <c r="P66" s="109"/>
      <c r="Q66" s="51"/>
      <c r="R66" s="109"/>
      <c r="S66" s="51"/>
      <c r="T66" s="51"/>
      <c r="U66" s="109"/>
      <c r="V66" s="51"/>
      <c r="W66" s="51"/>
      <c r="X66" s="114"/>
    </row>
    <row r="67" spans="1:25" ht="36" customHeight="1">
      <c r="A67" s="360"/>
      <c r="B67" s="361"/>
      <c r="C67" s="361"/>
      <c r="D67" s="361"/>
      <c r="E67" s="361"/>
      <c r="F67" s="361"/>
      <c r="G67" s="361"/>
      <c r="H67" s="361"/>
      <c r="I67" s="361"/>
      <c r="J67" s="361"/>
      <c r="K67" s="361"/>
      <c r="L67" s="361"/>
      <c r="M67" s="361"/>
      <c r="N67" s="361"/>
      <c r="O67" s="361"/>
      <c r="P67" s="361"/>
      <c r="Q67" s="361"/>
      <c r="R67" s="361"/>
      <c r="S67" s="361"/>
      <c r="T67" s="361"/>
      <c r="U67" s="361"/>
      <c r="V67" s="361"/>
      <c r="W67" s="361"/>
      <c r="X67" s="362"/>
    </row>
    <row r="68" spans="1:25" ht="11.4" customHeight="1">
      <c r="A68" s="1"/>
      <c r="B68" s="48"/>
      <c r="C68" s="1"/>
      <c r="D68" s="48"/>
      <c r="E68" s="24"/>
      <c r="F68" s="48"/>
      <c r="G68" s="24"/>
      <c r="H68" s="24"/>
      <c r="I68" s="48"/>
      <c r="J68" s="24"/>
      <c r="K68" s="24"/>
      <c r="L68" s="48"/>
      <c r="M68" s="1"/>
      <c r="N68" s="48"/>
      <c r="O68" s="1"/>
      <c r="P68" s="48"/>
      <c r="Q68" s="1"/>
      <c r="R68" s="48"/>
      <c r="S68" s="1"/>
      <c r="T68" s="1"/>
      <c r="U68" s="48"/>
      <c r="V68" s="1"/>
      <c r="W68" s="1"/>
      <c r="X68" s="48"/>
    </row>
    <row r="69" spans="1:25" s="1" customFormat="1" ht="26.25" customHeight="1">
      <c r="A69"/>
      <c r="B69" s="27"/>
      <c r="C69"/>
      <c r="D69" s="27"/>
      <c r="E69" s="31"/>
      <c r="F69" s="27"/>
      <c r="G69" s="31"/>
      <c r="H69" s="31"/>
      <c r="I69" s="27"/>
      <c r="J69" s="31"/>
      <c r="K69" s="31"/>
      <c r="L69" s="27"/>
      <c r="M69"/>
      <c r="N69" s="27"/>
      <c r="O69"/>
      <c r="P69" s="27"/>
      <c r="Q69"/>
      <c r="R69" s="27"/>
      <c r="S69"/>
      <c r="T69"/>
      <c r="U69" s="27"/>
      <c r="V69"/>
      <c r="W69"/>
      <c r="X69" s="27"/>
      <c r="Y69" s="15"/>
    </row>
    <row r="70" spans="1:25" ht="11.4" customHeight="1">
      <c r="A70" s="31"/>
      <c r="B70" s="49"/>
      <c r="C70" s="31"/>
      <c r="D70" s="49"/>
      <c r="F70" s="49"/>
      <c r="I70" s="49"/>
      <c r="L70" s="49"/>
      <c r="M70" s="31"/>
      <c r="N70" s="49"/>
      <c r="O70" s="31"/>
      <c r="P70" s="49"/>
      <c r="Q70" s="31"/>
      <c r="R70" s="49"/>
      <c r="S70" s="31"/>
      <c r="T70" s="31"/>
      <c r="U70" s="49"/>
      <c r="V70" s="31"/>
      <c r="W70" s="31"/>
      <c r="X70" s="49"/>
    </row>
    <row r="72" spans="1:25" ht="40.200000000000003" customHeight="1"/>
  </sheetData>
  <sheetProtection insertRows="0" selectLockedCells="1"/>
  <mergeCells count="36">
    <mergeCell ref="A67:X67"/>
    <mergeCell ref="O59:X59"/>
    <mergeCell ref="O60:X60"/>
    <mergeCell ref="O61:X61"/>
    <mergeCell ref="A50:A58"/>
    <mergeCell ref="O54:X54"/>
    <mergeCell ref="O55:X55"/>
    <mergeCell ref="O56:X56"/>
    <mergeCell ref="O57:X57"/>
    <mergeCell ref="V63:X63"/>
    <mergeCell ref="O63:P63"/>
    <mergeCell ref="M64:X64"/>
    <mergeCell ref="M63:N63"/>
    <mergeCell ref="Q63:U63"/>
    <mergeCell ref="M52:X52"/>
    <mergeCell ref="O58:X58"/>
    <mergeCell ref="A63:C64"/>
    <mergeCell ref="D63:L64"/>
    <mergeCell ref="C59:L59"/>
    <mergeCell ref="C60:L60"/>
    <mergeCell ref="C61:L61"/>
    <mergeCell ref="A1:L2"/>
    <mergeCell ref="M5:X5"/>
    <mergeCell ref="M4:X4"/>
    <mergeCell ref="A4:L5"/>
    <mergeCell ref="O53:X53"/>
    <mergeCell ref="O51:X51"/>
    <mergeCell ref="A18:A23"/>
    <mergeCell ref="A24:A29"/>
    <mergeCell ref="A30:A35"/>
    <mergeCell ref="M1:X1"/>
    <mergeCell ref="M2:X2"/>
    <mergeCell ref="B14:L14"/>
    <mergeCell ref="B15:L17"/>
    <mergeCell ref="A36:A42"/>
    <mergeCell ref="A43:A49"/>
  </mergeCells>
  <phoneticPr fontId="2"/>
  <dataValidations count="3">
    <dataValidation type="list" allowBlank="1" showInputMessage="1" showErrorMessage="1" sqref="G18:G58 J18:J58 S7:S50 V7:V50">
      <formula1>"枚,人,回,件,部,個,冊,口,日,泊,式"</formula1>
    </dataValidation>
    <dataValidation type="list" allowBlank="1" showInputMessage="1" showErrorMessage="1" sqref="M54:M59">
      <formula1>"会場費,舞台費,上映費,運搬費,謝金,旅費,宣伝費,印刷費,保険料,その他対象外"</formula1>
    </dataValidation>
    <dataValidation type="list" allowBlank="1" showInputMessage="1" showErrorMessage="1" sqref="G7:G13 J7:J13">
      <formula1>"枚,組,人,回,件,部,個,冊,口,日,泊,式"</formula1>
    </dataValidation>
  </dataValidations>
  <printOptions horizontalCentered="1"/>
  <pageMargins left="0.78740157480314965" right="0.59055118110236227" top="0.78740157480314965" bottom="0.39370078740157483" header="0.39370078740157483" footer="0.19685039370078741"/>
  <pageSetup paperSize="9" scale="60" fitToHeight="0" orientation="portrait" r:id="rId1"/>
  <headerFooter alignWithMargins="0">
    <oddHeader>&amp;L&amp;"-,標準"文化芸術次世代育成事業「TRY ARTs」 2024</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I25"/>
  <sheetViews>
    <sheetView showGridLines="0" zoomScaleNormal="100" zoomScaleSheetLayoutView="100" workbookViewId="0">
      <selection sqref="A1:C22"/>
    </sheetView>
  </sheetViews>
  <sheetFormatPr defaultRowHeight="13.2"/>
  <cols>
    <col min="1" max="1" width="21.33203125" style="31" customWidth="1"/>
    <col min="2" max="2" width="43.44140625" customWidth="1"/>
    <col min="3" max="3" width="16.6640625" customWidth="1"/>
    <col min="4" max="4" width="8.88671875" style="15"/>
    <col min="5" max="7" width="8.88671875" customWidth="1"/>
    <col min="9" max="9" width="8.88671875" customWidth="1"/>
  </cols>
  <sheetData>
    <row r="1" spans="1:9" ht="48" customHeight="1">
      <c r="A1" s="197" t="s">
        <v>136</v>
      </c>
      <c r="C1" s="185" t="s">
        <v>126</v>
      </c>
    </row>
    <row r="2" spans="1:9" ht="23.25" customHeight="1">
      <c r="A2" s="40" t="s">
        <v>86</v>
      </c>
      <c r="B2" s="1"/>
      <c r="C2" s="1"/>
    </row>
    <row r="3" spans="1:9" ht="7.2" customHeight="1">
      <c r="A3" s="24"/>
      <c r="B3" s="1"/>
      <c r="C3" s="1"/>
      <c r="D3" s="17"/>
    </row>
    <row r="4" spans="1:9" ht="36" customHeight="1">
      <c r="A4" s="149" t="s">
        <v>46</v>
      </c>
      <c r="B4" s="388" t="str">
        <f>IF('様式1-2（事業詳細）'!B3="","",'様式1-2（事業詳細）'!B3)&amp;""</f>
        <v>＊＊＊＊＊＊公演</v>
      </c>
      <c r="C4" s="389"/>
    </row>
    <row r="5" spans="1:9" ht="36" customHeight="1">
      <c r="A5" s="168" t="s">
        <v>120</v>
      </c>
      <c r="B5" s="401" t="s">
        <v>222</v>
      </c>
      <c r="C5" s="402"/>
    </row>
    <row r="6" spans="1:9" ht="36" customHeight="1">
      <c r="A6" s="169" t="s">
        <v>121</v>
      </c>
      <c r="B6" s="401" t="s">
        <v>139</v>
      </c>
      <c r="C6" s="402"/>
    </row>
    <row r="7" spans="1:9" ht="36" customHeight="1">
      <c r="A7" s="168" t="s">
        <v>47</v>
      </c>
      <c r="B7" s="401" t="s">
        <v>223</v>
      </c>
      <c r="C7" s="402"/>
      <c r="I7" s="2"/>
    </row>
    <row r="8" spans="1:9" ht="36" customHeight="1">
      <c r="A8" s="168" t="s">
        <v>44</v>
      </c>
      <c r="B8" s="180">
        <v>36708</v>
      </c>
      <c r="C8" s="181">
        <f>IF(B8="","",DATEDIF(B8,F10,"Y"))</f>
        <v>23</v>
      </c>
      <c r="I8" s="2"/>
    </row>
    <row r="9" spans="1:9" ht="36" customHeight="1">
      <c r="A9" s="170" t="s">
        <v>45</v>
      </c>
      <c r="B9" s="399" t="s">
        <v>224</v>
      </c>
      <c r="C9" s="400"/>
      <c r="I9" s="2"/>
    </row>
    <row r="10" spans="1:9" ht="18" customHeight="1">
      <c r="E10" t="s">
        <v>118</v>
      </c>
      <c r="F10" s="179">
        <f>'様式1（申請書）'!H8</f>
        <v>45397</v>
      </c>
    </row>
    <row r="11" spans="1:9" ht="39" customHeight="1">
      <c r="A11" s="186" t="s">
        <v>7</v>
      </c>
      <c r="B11" s="390" t="s">
        <v>225</v>
      </c>
      <c r="C11" s="391"/>
      <c r="I11" s="18"/>
    </row>
    <row r="12" spans="1:9" ht="53.4" customHeight="1">
      <c r="A12" s="182" t="s">
        <v>72</v>
      </c>
      <c r="B12" s="392" t="s">
        <v>226</v>
      </c>
      <c r="C12" s="393"/>
      <c r="I12" s="15"/>
    </row>
    <row r="13" spans="1:9" ht="39" customHeight="1">
      <c r="A13" s="171" t="s">
        <v>122</v>
      </c>
      <c r="B13" s="394" t="s">
        <v>226</v>
      </c>
      <c r="C13" s="395"/>
      <c r="I13" s="15"/>
    </row>
    <row r="14" spans="1:9" ht="19.95" customHeight="1">
      <c r="A14" s="396" t="s">
        <v>95</v>
      </c>
      <c r="B14" s="397"/>
      <c r="C14" s="398"/>
      <c r="I14" s="19"/>
    </row>
    <row r="15" spans="1:9" ht="19.95" customHeight="1">
      <c r="A15" s="149" t="s">
        <v>10</v>
      </c>
      <c r="B15" s="238" t="s">
        <v>11</v>
      </c>
      <c r="C15" s="239"/>
      <c r="I15" s="19"/>
    </row>
    <row r="16" spans="1:9" ht="43.2" customHeight="1">
      <c r="A16" s="119" t="s">
        <v>227</v>
      </c>
      <c r="B16" s="187" t="s">
        <v>228</v>
      </c>
      <c r="C16" s="190"/>
      <c r="I16" s="19"/>
    </row>
    <row r="17" spans="1:4" ht="43.2" customHeight="1">
      <c r="A17" s="120" t="s">
        <v>227</v>
      </c>
      <c r="B17" s="188" t="s">
        <v>229</v>
      </c>
      <c r="C17" s="191"/>
    </row>
    <row r="18" spans="1:4" ht="43.2" customHeight="1">
      <c r="A18" s="120" t="s">
        <v>227</v>
      </c>
      <c r="B18" s="188" t="s">
        <v>230</v>
      </c>
      <c r="C18" s="191"/>
    </row>
    <row r="19" spans="1:4" ht="43.2" customHeight="1">
      <c r="A19" s="120" t="s">
        <v>227</v>
      </c>
      <c r="B19" s="188" t="s">
        <v>231</v>
      </c>
      <c r="C19" s="191"/>
    </row>
    <row r="20" spans="1:4" ht="43.2" customHeight="1">
      <c r="A20" s="120"/>
      <c r="B20" s="188"/>
      <c r="C20" s="191"/>
    </row>
    <row r="21" spans="1:4" ht="43.2" customHeight="1">
      <c r="A21" s="120"/>
      <c r="B21" s="188"/>
      <c r="C21" s="191"/>
    </row>
    <row r="22" spans="1:4" ht="43.2" customHeight="1">
      <c r="A22" s="121"/>
      <c r="B22" s="189"/>
      <c r="C22" s="192"/>
    </row>
    <row r="23" spans="1:4" ht="8.4" customHeight="1">
      <c r="A23"/>
      <c r="D23"/>
    </row>
    <row r="24" spans="1:4">
      <c r="A24" s="52"/>
    </row>
    <row r="25" spans="1:4">
      <c r="A25" s="52"/>
    </row>
  </sheetData>
  <sheetProtection selectLockedCells="1"/>
  <mergeCells count="10">
    <mergeCell ref="B4:C4"/>
    <mergeCell ref="B15:C15"/>
    <mergeCell ref="B11:C11"/>
    <mergeCell ref="B12:C12"/>
    <mergeCell ref="B13:C13"/>
    <mergeCell ref="A14:C14"/>
    <mergeCell ref="B9:C9"/>
    <mergeCell ref="B7:C7"/>
    <mergeCell ref="B6:C6"/>
    <mergeCell ref="B5:C5"/>
  </mergeCells>
  <phoneticPr fontId="2"/>
  <dataValidations count="1">
    <dataValidation type="list" allowBlank="1" showInputMessage="1" showErrorMessage="1" sqref="B9">
      <formula1>"※選択してください,男性,女性"</formula1>
    </dataValidation>
  </dataValidations>
  <printOptions horizontalCentered="1"/>
  <pageMargins left="0.78740157480314965" right="0.59055118110236227" top="0.78740157480314965" bottom="0.39370078740157483" header="0.39370078740157483" footer="0.19685039370078741"/>
  <pageSetup paperSize="9"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30"/>
  <sheetViews>
    <sheetView showGridLines="0" zoomScaleNormal="100" zoomScaleSheetLayoutView="100" workbookViewId="0">
      <selection activeCell="I13" sqref="I13"/>
    </sheetView>
  </sheetViews>
  <sheetFormatPr defaultColWidth="9" defaultRowHeight="13.2"/>
  <cols>
    <col min="1" max="1" width="17" style="53" customWidth="1"/>
    <col min="2" max="2" width="18.88671875" style="54" customWidth="1"/>
    <col min="3" max="3" width="9.44140625" style="54" customWidth="1"/>
    <col min="4" max="4" width="17" style="18" customWidth="1"/>
    <col min="5" max="5" width="32.5546875" style="54" customWidth="1"/>
    <col min="6" max="6" width="5.6640625" style="54" customWidth="1"/>
    <col min="7" max="7" width="7.5546875" style="54" bestFit="1" customWidth="1"/>
    <col min="8" max="8" width="9.5546875" style="54" bestFit="1" customWidth="1"/>
    <col min="9" max="9" width="9" style="54"/>
    <col min="10" max="10" width="9" style="2" customWidth="1"/>
    <col min="11" max="16384" width="9" style="54"/>
  </cols>
  <sheetData>
    <row r="1" spans="1:8" ht="27.6" customHeight="1">
      <c r="A1" s="198" t="s">
        <v>135</v>
      </c>
      <c r="E1" s="193" t="s">
        <v>127</v>
      </c>
    </row>
    <row r="2" spans="1:8" ht="21">
      <c r="A2" s="40" t="s">
        <v>88</v>
      </c>
      <c r="B2" s="55"/>
      <c r="C2" s="55"/>
      <c r="D2" s="56"/>
    </row>
    <row r="3" spans="1:8" ht="7.2" customHeight="1">
      <c r="A3" s="57"/>
      <c r="B3" s="55"/>
      <c r="C3" s="55"/>
      <c r="D3" s="56"/>
    </row>
    <row r="4" spans="1:8" ht="42.6" customHeight="1">
      <c r="A4" s="164" t="s">
        <v>60</v>
      </c>
      <c r="B4" s="438" t="str">
        <f>IF('様式1-2（事業詳細）'!B3="","",'様式1-2（事業詳細）'!B3)&amp;""</f>
        <v>＊＊＊＊＊＊公演</v>
      </c>
      <c r="C4" s="439"/>
      <c r="D4" s="439"/>
      <c r="E4" s="440"/>
    </row>
    <row r="5" spans="1:8" ht="42.6" customHeight="1">
      <c r="A5" s="164" t="s">
        <v>61</v>
      </c>
      <c r="B5" s="441" t="s">
        <v>208</v>
      </c>
      <c r="C5" s="442"/>
      <c r="D5" s="443"/>
      <c r="E5" s="444"/>
    </row>
    <row r="6" spans="1:8" ht="33.6" customHeight="1">
      <c r="A6" s="437" t="s">
        <v>71</v>
      </c>
      <c r="B6" s="449" t="s">
        <v>209</v>
      </c>
      <c r="C6" s="450"/>
      <c r="D6" s="167" t="s">
        <v>70</v>
      </c>
      <c r="E6" s="122" t="s">
        <v>210</v>
      </c>
    </row>
    <row r="7" spans="1:8" ht="33.6" customHeight="1">
      <c r="A7" s="437"/>
      <c r="B7" s="451" t="s">
        <v>144</v>
      </c>
      <c r="C7" s="452"/>
      <c r="D7" s="452"/>
      <c r="E7" s="453"/>
    </row>
    <row r="8" spans="1:8" ht="23.4" customHeight="1">
      <c r="A8" s="422"/>
      <c r="B8" s="183" t="s">
        <v>123</v>
      </c>
      <c r="C8" s="427" t="s">
        <v>211</v>
      </c>
      <c r="D8" s="427"/>
      <c r="E8" s="428"/>
    </row>
    <row r="9" spans="1:8" ht="17.399999999999999" customHeight="1">
      <c r="A9" s="165" t="s">
        <v>63</v>
      </c>
      <c r="B9" s="445" t="s">
        <v>213</v>
      </c>
      <c r="C9" s="446"/>
      <c r="D9" s="447"/>
      <c r="E9" s="448"/>
    </row>
    <row r="10" spans="1:8" ht="28.8" customHeight="1">
      <c r="A10" s="166" t="s">
        <v>62</v>
      </c>
      <c r="B10" s="411" t="s">
        <v>212</v>
      </c>
      <c r="C10" s="412"/>
      <c r="D10" s="427"/>
      <c r="E10" s="428"/>
    </row>
    <row r="11" spans="1:8" ht="34.200000000000003" customHeight="1">
      <c r="A11" s="164" t="s">
        <v>64</v>
      </c>
      <c r="B11" s="176">
        <v>36708</v>
      </c>
      <c r="C11" s="177">
        <f>IF(B11="","",DATEDIF(B11,H11,"Y"))</f>
        <v>23</v>
      </c>
      <c r="D11" s="164" t="s">
        <v>119</v>
      </c>
      <c r="E11" s="123" t="s">
        <v>224</v>
      </c>
      <c r="G11" s="54" t="s">
        <v>118</v>
      </c>
      <c r="H11" s="178">
        <f>'様式1（申請書）'!H8</f>
        <v>45397</v>
      </c>
    </row>
    <row r="12" spans="1:8" ht="22.8" customHeight="1">
      <c r="A12" s="420" t="s">
        <v>89</v>
      </c>
      <c r="B12" s="404" t="s">
        <v>214</v>
      </c>
      <c r="C12" s="405"/>
      <c r="D12" s="405"/>
      <c r="E12" s="406"/>
    </row>
    <row r="13" spans="1:8" ht="22.8" customHeight="1">
      <c r="A13" s="421"/>
      <c r="B13" s="407"/>
      <c r="C13" s="408"/>
      <c r="D13" s="409"/>
      <c r="E13" s="410"/>
    </row>
    <row r="14" spans="1:8" ht="22.8" customHeight="1">
      <c r="A14" s="422"/>
      <c r="B14" s="411"/>
      <c r="C14" s="412"/>
      <c r="D14" s="412"/>
      <c r="E14" s="413"/>
    </row>
    <row r="15" spans="1:8">
      <c r="A15" s="420" t="s">
        <v>69</v>
      </c>
      <c r="B15" s="434" t="s">
        <v>66</v>
      </c>
      <c r="C15" s="435"/>
      <c r="D15" s="435"/>
      <c r="E15" s="436"/>
    </row>
    <row r="16" spans="1:8" ht="51" customHeight="1">
      <c r="A16" s="421"/>
      <c r="B16" s="429" t="s">
        <v>215</v>
      </c>
      <c r="C16" s="430"/>
      <c r="D16" s="431"/>
      <c r="E16" s="432"/>
    </row>
    <row r="17" spans="1:5">
      <c r="A17" s="421"/>
      <c r="B17" s="194" t="s">
        <v>65</v>
      </c>
      <c r="C17" s="196"/>
      <c r="D17" s="195"/>
      <c r="E17" s="200" t="s">
        <v>133</v>
      </c>
    </row>
    <row r="18" spans="1:5" ht="27" customHeight="1">
      <c r="A18" s="421"/>
      <c r="B18" s="423" t="s">
        <v>216</v>
      </c>
      <c r="C18" s="424"/>
      <c r="D18" s="424"/>
      <c r="E18" s="201" t="s">
        <v>137</v>
      </c>
    </row>
    <row r="19" spans="1:5" ht="20.399999999999999" customHeight="1">
      <c r="A19" s="421"/>
      <c r="B19" s="425"/>
      <c r="C19" s="426"/>
      <c r="D19" s="426"/>
      <c r="E19" s="202">
        <v>60</v>
      </c>
    </row>
    <row r="20" spans="1:5">
      <c r="A20" s="421"/>
      <c r="B20" s="414" t="s">
        <v>67</v>
      </c>
      <c r="C20" s="415"/>
      <c r="D20" s="416"/>
      <c r="E20" s="417"/>
    </row>
    <row r="21" spans="1:5" ht="46.8" customHeight="1">
      <c r="A21" s="422"/>
      <c r="B21" s="433" t="s">
        <v>217</v>
      </c>
      <c r="C21" s="427"/>
      <c r="D21" s="427"/>
      <c r="E21" s="428"/>
    </row>
    <row r="22" spans="1:5" ht="22.8" customHeight="1">
      <c r="A22" s="420" t="s">
        <v>68</v>
      </c>
      <c r="B22" s="404" t="s">
        <v>218</v>
      </c>
      <c r="C22" s="405"/>
      <c r="D22" s="405"/>
      <c r="E22" s="406"/>
    </row>
    <row r="23" spans="1:5" ht="22.8" customHeight="1">
      <c r="A23" s="421"/>
      <c r="B23" s="407"/>
      <c r="C23" s="408"/>
      <c r="D23" s="409"/>
      <c r="E23" s="410"/>
    </row>
    <row r="24" spans="1:5" ht="22.8" customHeight="1">
      <c r="A24" s="422"/>
      <c r="B24" s="411"/>
      <c r="C24" s="412"/>
      <c r="D24" s="412"/>
      <c r="E24" s="413"/>
    </row>
    <row r="25" spans="1:5" ht="8.4" customHeight="1">
      <c r="A25" s="61"/>
      <c r="B25" s="62"/>
      <c r="C25" s="62"/>
    </row>
    <row r="26" spans="1:5" ht="31.2" customHeight="1">
      <c r="A26" s="418" t="s">
        <v>138</v>
      </c>
      <c r="B26" s="419"/>
      <c r="C26" s="419"/>
      <c r="D26" s="419"/>
      <c r="E26" s="419"/>
    </row>
    <row r="27" spans="1:5" ht="53.4" customHeight="1">
      <c r="A27" s="164" t="s">
        <v>113</v>
      </c>
      <c r="B27" s="403" t="s">
        <v>221</v>
      </c>
      <c r="C27" s="403"/>
      <c r="D27" s="403"/>
      <c r="E27" s="403"/>
    </row>
    <row r="28" spans="1:5" ht="53.4" customHeight="1">
      <c r="A28" s="164" t="s">
        <v>112</v>
      </c>
      <c r="B28" s="403" t="s">
        <v>220</v>
      </c>
      <c r="C28" s="403"/>
      <c r="D28" s="403"/>
      <c r="E28" s="403"/>
    </row>
    <row r="29" spans="1:5" ht="53.4" customHeight="1">
      <c r="A29" s="164" t="s">
        <v>111</v>
      </c>
      <c r="B29" s="403" t="s">
        <v>219</v>
      </c>
      <c r="C29" s="403"/>
      <c r="D29" s="403"/>
      <c r="E29" s="403"/>
    </row>
    <row r="30" spans="1:5" ht="18" customHeight="1"/>
  </sheetData>
  <mergeCells count="22">
    <mergeCell ref="A6:A8"/>
    <mergeCell ref="B4:E4"/>
    <mergeCell ref="B5:E5"/>
    <mergeCell ref="B9:E9"/>
    <mergeCell ref="B6:C6"/>
    <mergeCell ref="B7:E7"/>
    <mergeCell ref="C8:E8"/>
    <mergeCell ref="B10:E10"/>
    <mergeCell ref="A12:A14"/>
    <mergeCell ref="A15:A21"/>
    <mergeCell ref="B16:E16"/>
    <mergeCell ref="B21:E21"/>
    <mergeCell ref="B15:E15"/>
    <mergeCell ref="B27:E27"/>
    <mergeCell ref="B28:E28"/>
    <mergeCell ref="B29:E29"/>
    <mergeCell ref="B22:E24"/>
    <mergeCell ref="B12:E14"/>
    <mergeCell ref="B20:E20"/>
    <mergeCell ref="A26:E26"/>
    <mergeCell ref="A22:A24"/>
    <mergeCell ref="B18:D19"/>
  </mergeCells>
  <phoneticPr fontId="2"/>
  <conditionalFormatting sqref="E19">
    <cfRule type="containsBlanks" dxfId="0" priority="1">
      <formula>LEN(TRIM(E19))=0</formula>
    </cfRule>
  </conditionalFormatting>
  <dataValidations count="1">
    <dataValidation type="list" allowBlank="1" showInputMessage="1" showErrorMessage="1" sqref="E11">
      <formula1>"選択してください,男性,女性"</formula1>
    </dataValidation>
  </dataValidations>
  <pageMargins left="0.78740157480314965" right="0.59055118110236227" top="0.78740157480314965" bottom="0.39370078740157483" header="0.39370078740157483" footer="0.19685039370078741"/>
  <pageSetup paperSize="9" scale="94"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※初めにお読みください</vt:lpstr>
      <vt:lpstr>様式1（申請書）</vt:lpstr>
      <vt:lpstr>様式1-2（事業詳細）</vt:lpstr>
      <vt:lpstr>様式1-3（収支予算書）</vt:lpstr>
      <vt:lpstr>様式1-4（申請者情報・個人）</vt:lpstr>
      <vt:lpstr>様式1-5（申請者情報・団体）</vt:lpstr>
      <vt:lpstr>※初めにお読みください!Print_Area</vt:lpstr>
      <vt:lpstr>'様式1（申請書）'!Print_Area</vt:lpstr>
      <vt:lpstr>'様式1-2（事業詳細）'!Print_Area</vt:lpstr>
      <vt:lpstr>'様式1-3（収支予算書）'!Print_Area</vt:lpstr>
      <vt:lpstr>'様式1-4（申請者情報・個人）'!Print_Area</vt:lpstr>
      <vt:lpstr>'様式1-5（申請者情報・団体）'!Print_Area</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北九州市</dc:creator>
  <cp:lastModifiedBy>公益財団法人　北九州市芸術文化振興財団</cp:lastModifiedBy>
  <cp:lastPrinted>2024-03-22T08:53:57Z</cp:lastPrinted>
  <dcterms:created xsi:type="dcterms:W3CDTF">2002-07-15T09:05:59Z</dcterms:created>
  <dcterms:modified xsi:type="dcterms:W3CDTF">2024-03-27T02:32:45Z</dcterms:modified>
</cp:coreProperties>
</file>