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icpacfilesv\経営事業課専用\10_北九州文化芸術活動支援事業\R6 次世代育成事業\02_要綱・要領・様式・募集案内\"/>
    </mc:Choice>
  </mc:AlternateContent>
  <bookViews>
    <workbookView xWindow="0" yWindow="0" windowWidth="23040" windowHeight="8736" firstSheet="2" activeTab="5"/>
  </bookViews>
  <sheets>
    <sheet name="※初めにお読みください" sheetId="11" r:id="rId1"/>
    <sheet name="様式7（実績報告書）" sheetId="12" r:id="rId2"/>
    <sheet name="様式7-2（事業実績）" sheetId="1" r:id="rId3"/>
    <sheet name="様式7-3（収支決算書）自動入力" sheetId="17" r:id="rId4"/>
    <sheet name="様式7-4（収入一覧表）" sheetId="13" r:id="rId5"/>
    <sheet name="様式7-5（支出一覧表）" sheetId="15" r:id="rId6"/>
    <sheet name="領収書等提出様式" sheetId="16" r:id="rId7"/>
    <sheet name="【例】貼付例" sheetId="20" r:id="rId8"/>
  </sheets>
  <definedNames>
    <definedName name="_xlnm.Print_Area" localSheetId="0">※初めにお読みください!$A$1:$I$10</definedName>
    <definedName name="_xlnm.Print_Area" localSheetId="1">'様式7（実績報告書）'!$A$1:$K$29</definedName>
    <definedName name="_xlnm.Print_Area" localSheetId="2">'様式7-2（事業実績）'!$A$1:$F$22</definedName>
    <definedName name="_xlnm.Print_Area" localSheetId="4">'様式7-4（収入一覧表）'!$A$1:$I$38</definedName>
    <definedName name="_xlnm.Print_Area" localSheetId="5">'様式7-5（支出一覧表）'!$A$1:$H$91</definedName>
    <definedName name="対象" localSheetId="5">'様式7-5（支出一覧表）'!$J$10:$J$18</definedName>
    <definedName name="対象外">'様式7-5（支出一覧表）'!$L$10:$L$18</definedName>
  </definedNames>
  <calcPr calcId="162913"/>
</workbook>
</file>

<file path=xl/calcChain.xml><?xml version="1.0" encoding="utf-8"?>
<calcChain xmlns="http://schemas.openxmlformats.org/spreadsheetml/2006/main">
  <c r="C19" i="12" l="1"/>
  <c r="C18" i="12"/>
  <c r="C17" i="12"/>
  <c r="C41" i="17"/>
  <c r="G2" i="16" l="1"/>
  <c r="G1" i="16"/>
  <c r="A6" i="12" l="1"/>
  <c r="E17" i="1" l="1"/>
  <c r="H9" i="13"/>
  <c r="C11" i="17" s="1"/>
  <c r="G3" i="13" l="1"/>
  <c r="G2" i="13"/>
  <c r="F3" i="15" l="1"/>
  <c r="J3" i="15" s="1"/>
  <c r="F2" i="15"/>
  <c r="J2" i="15" s="1"/>
  <c r="E2" i="13"/>
  <c r="E4" i="17"/>
  <c r="M18" i="15" l="1"/>
  <c r="M17" i="15"/>
  <c r="M16" i="15"/>
  <c r="M15" i="15"/>
  <c r="M14" i="15"/>
  <c r="M13" i="15"/>
  <c r="M12" i="15"/>
  <c r="M11" i="15"/>
  <c r="M10" i="15"/>
  <c r="K11" i="15"/>
  <c r="K10" i="15"/>
  <c r="K12" i="15"/>
  <c r="K13" i="15"/>
  <c r="K14" i="15"/>
  <c r="K15" i="15"/>
  <c r="K16" i="15"/>
  <c r="K17" i="15"/>
  <c r="K18" i="15"/>
  <c r="G7" i="15" l="1"/>
  <c r="F38" i="17" s="1"/>
  <c r="M19" i="15" l="1"/>
  <c r="K19" i="15"/>
  <c r="E7" i="15"/>
  <c r="F35" i="17" l="1"/>
  <c r="F32" i="17"/>
  <c r="F29" i="17"/>
  <c r="F26" i="17"/>
  <c r="F23" i="17"/>
  <c r="F20" i="17"/>
  <c r="F17" i="17"/>
  <c r="F14" i="17"/>
  <c r="F11" i="17"/>
  <c r="C7" i="15" l="1"/>
  <c r="E3" i="13"/>
  <c r="E5" i="17"/>
  <c r="H15" i="13" l="1"/>
  <c r="C35" i="17" s="1"/>
  <c r="H14" i="13"/>
  <c r="C31" i="17" s="1"/>
  <c r="H13" i="13"/>
  <c r="C27" i="17" s="1"/>
  <c r="H12" i="13"/>
  <c r="C23" i="17" s="1"/>
  <c r="H11" i="13"/>
  <c r="C19" i="17" s="1"/>
  <c r="H10" i="13"/>
  <c r="C15" i="17" s="1"/>
  <c r="C6" i="13"/>
  <c r="C37" i="17" l="1"/>
  <c r="F37" i="17"/>
  <c r="C43" i="17" s="1"/>
  <c r="F39" i="17" l="1"/>
  <c r="C38" i="17" s="1"/>
  <c r="C44" i="17" l="1"/>
  <c r="C42" i="17"/>
  <c r="C39" i="17"/>
</calcChain>
</file>

<file path=xl/comments1.xml><?xml version="1.0" encoding="utf-8"?>
<comments xmlns="http://schemas.openxmlformats.org/spreadsheetml/2006/main">
  <authors>
    <author>jwhk8</author>
    <author>公益財団法人　北九州市芸術文化振興財団</author>
  </authors>
  <commentList>
    <comment ref="A6" authorId="0" shapeId="0">
      <text>
        <r>
          <rPr>
            <b/>
            <sz val="10"/>
            <color indexed="81"/>
            <rFont val="MS P ゴシック"/>
            <family val="3"/>
            <charset val="128"/>
          </rPr>
          <t>様式7-2で入力された応募区分が表示されます</t>
        </r>
      </text>
    </comment>
    <comment ref="H8" authorId="0" shapeId="0">
      <text>
        <r>
          <rPr>
            <b/>
            <sz val="10"/>
            <color indexed="81"/>
            <rFont val="MS P ゴシック"/>
            <family val="3"/>
            <charset val="128"/>
          </rPr>
          <t>実績報告書を提出する日付を
●/●の形式でご入力ください
（最終提出締切は3/21）</t>
        </r>
      </text>
    </comment>
    <comment ref="G12" authorId="1" shapeId="0">
      <text>
        <r>
          <rPr>
            <b/>
            <sz val="10"/>
            <color indexed="81"/>
            <rFont val="MS P ゴシック"/>
            <family val="3"/>
            <charset val="128"/>
          </rPr>
          <t xml:space="preserve">団体名を入力してください。
</t>
        </r>
        <r>
          <rPr>
            <sz val="10"/>
            <color indexed="81"/>
            <rFont val="MS P ゴシック"/>
            <family val="3"/>
            <charset val="128"/>
          </rPr>
          <t>（個人申請の場合は入力不要です）</t>
        </r>
      </text>
    </comment>
    <comment ref="G13" authorId="1" shapeId="0">
      <text>
        <r>
          <rPr>
            <b/>
            <sz val="10"/>
            <color indexed="81"/>
            <rFont val="MS P ゴシック"/>
            <family val="3"/>
            <charset val="128"/>
          </rPr>
          <t>申請者氏名を入力してください。</t>
        </r>
      </text>
    </comment>
    <comment ref="C17" authorId="1" shapeId="0">
      <text>
        <r>
          <rPr>
            <b/>
            <sz val="10"/>
            <color indexed="81"/>
            <rFont val="MS P ゴシック"/>
            <family val="3"/>
            <charset val="128"/>
          </rPr>
          <t>様式7-2事業詳細シートより
自動入力されます</t>
        </r>
      </text>
    </comment>
    <comment ref="C18" authorId="1" shapeId="0">
      <text>
        <r>
          <rPr>
            <b/>
            <sz val="10"/>
            <color indexed="81"/>
            <rFont val="MS P ゴシック"/>
            <family val="3"/>
            <charset val="128"/>
          </rPr>
          <t>様式7-3収支予算書シート
より自動入力されます</t>
        </r>
      </text>
    </comment>
    <comment ref="J23" authorId="0" shapeId="0">
      <text>
        <r>
          <rPr>
            <b/>
            <sz val="10"/>
            <color indexed="81"/>
            <rFont val="MS P ゴシック"/>
            <family val="3"/>
            <charset val="128"/>
          </rPr>
          <t xml:space="preserve">黄色のセルをすべて
ご入力ください。
</t>
        </r>
        <r>
          <rPr>
            <sz val="10"/>
            <color indexed="81"/>
            <rFont val="MS P ゴシック"/>
            <family val="3"/>
            <charset val="128"/>
          </rPr>
          <t>（入力後は背景色が消えます）</t>
        </r>
        <r>
          <rPr>
            <b/>
            <sz val="10"/>
            <color indexed="81"/>
            <rFont val="MS P ゴシック"/>
            <family val="3"/>
            <charset val="128"/>
          </rPr>
          <t xml:space="preserve">
電話番号、FAX番号は
市外局番からお願いします。
FAX番号がない場合は、
「-（ハイフン）」を入力
してください。</t>
        </r>
      </text>
    </comment>
  </commentList>
</comments>
</file>

<file path=xl/comments2.xml><?xml version="1.0" encoding="utf-8"?>
<comments xmlns="http://schemas.openxmlformats.org/spreadsheetml/2006/main">
  <authors>
    <author>公益財団法人　北九州市芸術文化振興財団</author>
    <author>jwhk8</author>
  </authors>
  <commentList>
    <comment ref="A2" authorId="0" shapeId="0">
      <text>
        <r>
          <rPr>
            <b/>
            <sz val="10"/>
            <color indexed="10"/>
            <rFont val="MS P ゴシック"/>
            <family val="3"/>
            <charset val="128"/>
          </rPr>
          <t>※応募区分をリストより選択してください。
　</t>
        </r>
        <r>
          <rPr>
            <sz val="10"/>
            <color indexed="10"/>
            <rFont val="MS P ゴシック"/>
            <family val="3"/>
            <charset val="128"/>
          </rPr>
          <t>Ⅰ若者が主催　Ⅱ子どもをはじめ若い世代を対象</t>
        </r>
      </text>
    </comment>
    <comment ref="B3" authorId="1" shapeId="0">
      <text>
        <r>
          <rPr>
            <b/>
            <sz val="10"/>
            <color indexed="81"/>
            <rFont val="MS P ゴシック"/>
            <family val="3"/>
            <charset val="128"/>
          </rPr>
          <t>事業名を入力してください。</t>
        </r>
      </text>
    </comment>
    <comment ref="F3" authorId="0" shapeId="0">
      <text>
        <r>
          <rPr>
            <b/>
            <sz val="9"/>
            <color indexed="81"/>
            <rFont val="MS P ゴシック"/>
            <family val="3"/>
            <charset val="128"/>
          </rPr>
          <t>交付決定通知の額を
入力してください。</t>
        </r>
      </text>
    </comment>
    <comment ref="F4" authorId="0" shapeId="0">
      <text>
        <r>
          <rPr>
            <b/>
            <sz val="10"/>
            <color indexed="10"/>
            <rFont val="MS P ゴシック"/>
            <family val="3"/>
            <charset val="128"/>
          </rPr>
          <t>アンケート結果等を参考に
該当するおおよその年齢層に
チェックをお願いします。</t>
        </r>
      </text>
    </comment>
    <comment ref="B6" authorId="0" shapeId="0">
      <text>
        <r>
          <rPr>
            <sz val="10"/>
            <color indexed="81"/>
            <rFont val="MS P ゴシック"/>
            <family val="3"/>
            <charset val="128"/>
          </rPr>
          <t>申請書の「趣旨・目的」をコピーして
貼り付けてください。</t>
        </r>
      </text>
    </comment>
    <comment ref="B11" authorId="0" shapeId="0">
      <text>
        <r>
          <rPr>
            <sz val="10"/>
            <color indexed="81"/>
            <rFont val="MS P ゴシック"/>
            <family val="3"/>
            <charset val="128"/>
          </rPr>
          <t>申請書の「事業の内容」を踏まえ、
実績を入力してください。</t>
        </r>
      </text>
    </comment>
    <comment ref="B17" authorId="0" shapeId="0">
      <text>
        <r>
          <rPr>
            <b/>
            <sz val="10"/>
            <color indexed="81"/>
            <rFont val="MS P ゴシック"/>
            <family val="3"/>
            <charset val="128"/>
          </rPr>
          <t xml:space="preserve">申請書提出日
</t>
        </r>
        <r>
          <rPr>
            <sz val="10"/>
            <color indexed="81"/>
            <rFont val="MS P ゴシック"/>
            <family val="3"/>
            <charset val="128"/>
          </rPr>
          <t xml:space="preserve">申請書提出日の日付を入力してください。
</t>
        </r>
        <r>
          <rPr>
            <b/>
            <sz val="10"/>
            <color indexed="81"/>
            <rFont val="MS P ゴシック"/>
            <family val="3"/>
            <charset val="128"/>
          </rPr>
          <t xml:space="preserve">
精算完了日
</t>
        </r>
        <r>
          <rPr>
            <sz val="10"/>
            <color indexed="81"/>
            <rFont val="MS P ゴシック"/>
            <family val="3"/>
            <charset val="128"/>
          </rPr>
          <t>様式7の日付（実績報告書提出日）が
自動入力されます。</t>
        </r>
      </text>
    </comment>
    <comment ref="B18" authorId="0" shapeId="0">
      <text>
        <r>
          <rPr>
            <sz val="10"/>
            <color indexed="81"/>
            <rFont val="MS P ゴシック"/>
            <family val="3"/>
            <charset val="128"/>
          </rPr>
          <t xml:space="preserve">事業の実施目的や趣旨に照らし、
</t>
        </r>
        <r>
          <rPr>
            <b/>
            <sz val="10"/>
            <color indexed="81"/>
            <rFont val="MS P ゴシック"/>
            <family val="3"/>
            <charset val="128"/>
          </rPr>
          <t>・助成金を活用して行った工夫
・事業を実施して得られた成果
・実施事業を踏まえ今後の展望</t>
        </r>
        <r>
          <rPr>
            <sz val="10"/>
            <color indexed="81"/>
            <rFont val="MS P ゴシック"/>
            <family val="3"/>
            <charset val="128"/>
          </rPr>
          <t xml:space="preserve">
など、具体的に記入してください。</t>
        </r>
      </text>
    </comment>
    <comment ref="B19" authorId="1" shapeId="0">
      <text>
        <r>
          <rPr>
            <sz val="10"/>
            <color indexed="81"/>
            <rFont val="MS P ゴシック"/>
            <family val="3"/>
            <charset val="128"/>
          </rPr>
          <t>申請書を参考にしながら、実際の取組
とその結果についてご記入ください。
思ったような成果が出なかった場合も
振り返りや感想をご記入ください。</t>
        </r>
      </text>
    </comment>
    <comment ref="B20" authorId="1" shapeId="0">
      <text>
        <r>
          <rPr>
            <sz val="10"/>
            <color indexed="81"/>
            <rFont val="MS P ゴシック"/>
            <family val="3"/>
            <charset val="128"/>
          </rPr>
          <t>後援は</t>
        </r>
        <r>
          <rPr>
            <b/>
            <sz val="10"/>
            <color indexed="81"/>
            <rFont val="MS P ゴシック"/>
            <family val="3"/>
            <charset val="128"/>
          </rPr>
          <t>(公財)北九州市芸術文化振興財団
以外</t>
        </r>
        <r>
          <rPr>
            <sz val="10"/>
            <color indexed="81"/>
            <rFont val="MS P ゴシック"/>
            <family val="3"/>
            <charset val="128"/>
          </rPr>
          <t>の団体名をお書きください。
特にない場合は「なし」とお書きください。</t>
        </r>
      </text>
    </comment>
  </commentList>
</comments>
</file>

<file path=xl/comments3.xml><?xml version="1.0" encoding="utf-8"?>
<comments xmlns="http://schemas.openxmlformats.org/spreadsheetml/2006/main">
  <authors>
    <author>公益財団法人　北九州市芸術文化振興財団</author>
  </authors>
  <commentList>
    <comment ref="E2" authorId="0" shapeId="0">
      <text>
        <r>
          <rPr>
            <b/>
            <sz val="9"/>
            <color indexed="81"/>
            <rFont val="MS P ゴシック"/>
            <family val="3"/>
            <charset val="128"/>
          </rPr>
          <t>自動入力されます</t>
        </r>
      </text>
    </comment>
  </commentList>
</comments>
</file>

<file path=xl/comments4.xml><?xml version="1.0" encoding="utf-8"?>
<comments xmlns="http://schemas.openxmlformats.org/spreadsheetml/2006/main">
  <authors>
    <author>keiei2</author>
  </authors>
  <commentList>
    <comment ref="D9" authorId="0" shapeId="0">
      <text>
        <r>
          <rPr>
            <sz val="10"/>
            <color indexed="81"/>
            <rFont val="MS P ゴシック"/>
            <family val="3"/>
            <charset val="128"/>
          </rPr>
          <t>対象経費が空欄の場合は、費目区分が選択できない設定になっています。
対象経費から順に入力してください。</t>
        </r>
      </text>
    </comment>
  </commentList>
</comments>
</file>

<file path=xl/sharedStrings.xml><?xml version="1.0" encoding="utf-8"?>
<sst xmlns="http://schemas.openxmlformats.org/spreadsheetml/2006/main" count="357" uniqueCount="206">
  <si>
    <t>趣旨・目的</t>
    <rPh sb="0" eb="2">
      <t>シュシ</t>
    </rPh>
    <rPh sb="3" eb="5">
      <t>モクテキ</t>
    </rPh>
    <phoneticPr fontId="3"/>
  </si>
  <si>
    <t>内訳</t>
    <rPh sb="0" eb="2">
      <t>ウチワケ</t>
    </rPh>
    <phoneticPr fontId="3"/>
  </si>
  <si>
    <t>事業名</t>
    <rPh sb="0" eb="2">
      <t>ジギョウ</t>
    </rPh>
    <rPh sb="2" eb="3">
      <t>メイ</t>
    </rPh>
    <phoneticPr fontId="3"/>
  </si>
  <si>
    <t>【 よく使う操作について 】</t>
    <rPh sb="4" eb="5">
      <t>ツカ</t>
    </rPh>
    <rPh sb="6" eb="8">
      <t>ソウサ</t>
    </rPh>
    <phoneticPr fontId="11"/>
  </si>
  <si>
    <t>・改行</t>
    <rPh sb="1" eb="3">
      <t>カイギョウ</t>
    </rPh>
    <phoneticPr fontId="11"/>
  </si>
  <si>
    <t>[Alt] + [Enter]</t>
    <phoneticPr fontId="11"/>
  </si>
  <si>
    <t>・全角⇔半角　変換</t>
    <rPh sb="1" eb="3">
      <t>ゼンカク</t>
    </rPh>
    <rPh sb="4" eb="6">
      <t>ハンカク</t>
    </rPh>
    <rPh sb="7" eb="9">
      <t>ヘンカン</t>
    </rPh>
    <phoneticPr fontId="11"/>
  </si>
  <si>
    <t>[半角/全角]</t>
    <rPh sb="1" eb="3">
      <t>ハンカク</t>
    </rPh>
    <rPh sb="4" eb="6">
      <t>ゼンカク</t>
    </rPh>
    <phoneticPr fontId="11"/>
  </si>
  <si>
    <t>キーボードの左上にある【半角/全角】キーを押すたびに、「ひらがな」→「半角英数」→「ひらがな」の順に入力モードが切り替わります。</t>
    <phoneticPr fontId="11"/>
  </si>
  <si>
    <t>・本様式にはファイル保護のためのロックを施しており、文字の大きさや入力欄の調整など、様式の変更
　ができない仕様になっていますのでご注意ください。</t>
    <rPh sb="1" eb="2">
      <t>ホン</t>
    </rPh>
    <rPh sb="2" eb="4">
      <t>ヨウシキ</t>
    </rPh>
    <rPh sb="10" eb="12">
      <t>ホゴ</t>
    </rPh>
    <rPh sb="20" eb="21">
      <t>ホドコ</t>
    </rPh>
    <rPh sb="29" eb="30">
      <t>オオ</t>
    </rPh>
    <rPh sb="33" eb="35">
      <t>ニュウリョク</t>
    </rPh>
    <rPh sb="35" eb="36">
      <t>ラン</t>
    </rPh>
    <rPh sb="37" eb="39">
      <t>チョウセイ</t>
    </rPh>
    <rPh sb="66" eb="68">
      <t>チュウイ</t>
    </rPh>
    <phoneticPr fontId="11"/>
  </si>
  <si>
    <t>【 申請書等作成に際しての注意事項 】</t>
    <rPh sb="2" eb="4">
      <t>シンセイ</t>
    </rPh>
    <rPh sb="4" eb="5">
      <t>ショ</t>
    </rPh>
    <rPh sb="5" eb="6">
      <t>ナド</t>
    </rPh>
    <rPh sb="6" eb="8">
      <t>サクセイ</t>
    </rPh>
    <rPh sb="9" eb="10">
      <t>サイ</t>
    </rPh>
    <rPh sb="13" eb="15">
      <t>チュウイ</t>
    </rPh>
    <rPh sb="15" eb="17">
      <t>ジコウ</t>
    </rPh>
    <phoneticPr fontId="11"/>
  </si>
  <si>
    <r>
      <t>・</t>
    </r>
    <r>
      <rPr>
        <b/>
        <u/>
        <sz val="10"/>
        <color indexed="8"/>
        <rFont val="ＭＳ Ｐゴシック"/>
        <family val="3"/>
        <charset val="128"/>
      </rPr>
      <t>必ず「Microsoft Excel」ソフトをご利用ください。</t>
    </r>
    <r>
      <rPr>
        <sz val="10"/>
        <color indexed="8"/>
        <rFont val="ＭＳ Ｐゴシック"/>
        <family val="3"/>
        <charset val="128"/>
      </rPr>
      <t xml:space="preserve">
　「Microsoft Excel」以外の表計算ソフトや「Office on the web」以外のwebサービスで作成すると不具合が発生する可能性があります。
</t>
    </r>
    <rPh sb="80" eb="82">
      <t>イガイ</t>
    </rPh>
    <phoneticPr fontId="11"/>
  </si>
  <si>
    <t>※ 各記載事項に書ききれない場合には、行を調整してください。</t>
    <rPh sb="2" eb="3">
      <t>カク</t>
    </rPh>
    <rPh sb="3" eb="5">
      <t>キサイ</t>
    </rPh>
    <rPh sb="5" eb="7">
      <t>ジコウ</t>
    </rPh>
    <rPh sb="8" eb="9">
      <t>カ</t>
    </rPh>
    <rPh sb="14" eb="16">
      <t>バアイ</t>
    </rPh>
    <rPh sb="19" eb="20">
      <t>ギョウ</t>
    </rPh>
    <rPh sb="21" eb="23">
      <t>チョウセイ</t>
    </rPh>
    <phoneticPr fontId="3"/>
  </si>
  <si>
    <t>区分</t>
    <rPh sb="0" eb="2">
      <t>クブン</t>
    </rPh>
    <phoneticPr fontId="3"/>
  </si>
  <si>
    <t>運搬費</t>
    <rPh sb="0" eb="2">
      <t>ウンパン</t>
    </rPh>
    <rPh sb="2" eb="3">
      <t>ヒ</t>
    </rPh>
    <phoneticPr fontId="3"/>
  </si>
  <si>
    <t>上映費</t>
    <rPh sb="0" eb="2">
      <t>ジョウエイ</t>
    </rPh>
    <rPh sb="2" eb="3">
      <t>ヒ</t>
    </rPh>
    <phoneticPr fontId="3"/>
  </si>
  <si>
    <t>印刷費</t>
    <rPh sb="0" eb="2">
      <t>インサツ</t>
    </rPh>
    <rPh sb="2" eb="3">
      <t>ヒ</t>
    </rPh>
    <phoneticPr fontId="3"/>
  </si>
  <si>
    <t>その他収入</t>
    <rPh sb="2" eb="3">
      <t>タ</t>
    </rPh>
    <rPh sb="3" eb="5">
      <t>シュウニュウ</t>
    </rPh>
    <phoneticPr fontId="3"/>
  </si>
  <si>
    <t>担当者連絡先</t>
    <rPh sb="0" eb="3">
      <t>タントウシャ</t>
    </rPh>
    <rPh sb="3" eb="6">
      <t>レンラクサキ</t>
    </rPh>
    <phoneticPr fontId="3"/>
  </si>
  <si>
    <t>メールアドレス</t>
    <phoneticPr fontId="3"/>
  </si>
  <si>
    <t>電話番号</t>
    <rPh sb="0" eb="2">
      <t>デンワ</t>
    </rPh>
    <rPh sb="2" eb="4">
      <t>バンゴウ</t>
    </rPh>
    <phoneticPr fontId="3"/>
  </si>
  <si>
    <t>FAX</t>
    <phoneticPr fontId="3"/>
  </si>
  <si>
    <t>資料送付先</t>
    <rPh sb="0" eb="2">
      <t>シリョウ</t>
    </rPh>
    <rPh sb="2" eb="5">
      <t>ソウフサキ</t>
    </rPh>
    <phoneticPr fontId="3"/>
  </si>
  <si>
    <t>※書類に関する連絡、通知書の送付等は担当者に行います。</t>
    <rPh sb="1" eb="3">
      <t>ショルイ</t>
    </rPh>
    <rPh sb="4" eb="5">
      <t>カン</t>
    </rPh>
    <rPh sb="7" eb="9">
      <t>レンラク</t>
    </rPh>
    <rPh sb="10" eb="13">
      <t>ツウチショ</t>
    </rPh>
    <rPh sb="14" eb="16">
      <t>ソウフ</t>
    </rPh>
    <rPh sb="16" eb="17">
      <t>トウ</t>
    </rPh>
    <rPh sb="18" eb="21">
      <t>タントウシャ</t>
    </rPh>
    <rPh sb="22" eb="23">
      <t>オコナ</t>
    </rPh>
    <phoneticPr fontId="3"/>
  </si>
  <si>
    <t>氏名</t>
    <rPh sb="0" eb="2">
      <t>シメイ</t>
    </rPh>
    <phoneticPr fontId="3"/>
  </si>
  <si>
    <t>舞台費</t>
    <rPh sb="0" eb="2">
      <t>ブタイ</t>
    </rPh>
    <rPh sb="2" eb="3">
      <t>ヒ</t>
    </rPh>
    <phoneticPr fontId="3"/>
  </si>
  <si>
    <t>謝金</t>
    <rPh sb="0" eb="2">
      <t>シャキン</t>
    </rPh>
    <phoneticPr fontId="3"/>
  </si>
  <si>
    <t>旅費</t>
    <rPh sb="0" eb="2">
      <t>リョヒ</t>
    </rPh>
    <phoneticPr fontId="3"/>
  </si>
  <si>
    <t>保険料</t>
    <rPh sb="0" eb="3">
      <t>ホケンリョウ</t>
    </rPh>
    <phoneticPr fontId="3"/>
  </si>
  <si>
    <t>申請団体名：</t>
    <rPh sb="0" eb="2">
      <t>シンセイ</t>
    </rPh>
    <rPh sb="2" eb="4">
      <t>ダンタイ</t>
    </rPh>
    <rPh sb="4" eb="5">
      <t>メイ</t>
    </rPh>
    <phoneticPr fontId="3"/>
  </si>
  <si>
    <t>〒</t>
    <phoneticPr fontId="3"/>
  </si>
  <si>
    <t>交付確定額</t>
    <phoneticPr fontId="3"/>
  </si>
  <si>
    <t>収支決算書</t>
    <rPh sb="0" eb="1">
      <t>オサム</t>
    </rPh>
    <rPh sb="1" eb="2">
      <t>ササ</t>
    </rPh>
    <rPh sb="2" eb="4">
      <t>ケッサン</t>
    </rPh>
    <rPh sb="4" eb="5">
      <t>ショ</t>
    </rPh>
    <phoneticPr fontId="3"/>
  </si>
  <si>
    <t>内　訳</t>
    <rPh sb="0" eb="1">
      <t>ウチ</t>
    </rPh>
    <rPh sb="2" eb="3">
      <t>ヤク</t>
    </rPh>
    <phoneticPr fontId="3"/>
  </si>
  <si>
    <t>（単位：円）</t>
    <rPh sb="1" eb="3">
      <t>タンイ</t>
    </rPh>
    <rPh sb="4" eb="5">
      <t>エン</t>
    </rPh>
    <phoneticPr fontId="3"/>
  </si>
  <si>
    <t>収入</t>
    <rPh sb="0" eb="2">
      <t>シュウニュウ</t>
    </rPh>
    <phoneticPr fontId="3"/>
  </si>
  <si>
    <t>支出</t>
    <rPh sb="0" eb="2">
      <t>シシュツ</t>
    </rPh>
    <phoneticPr fontId="3"/>
  </si>
  <si>
    <t>決算額</t>
    <rPh sb="0" eb="2">
      <t>ケッサン</t>
    </rPh>
    <rPh sb="2" eb="3">
      <t>ガク</t>
    </rPh>
    <phoneticPr fontId="3"/>
  </si>
  <si>
    <t>入場料収入</t>
    <rPh sb="0" eb="2">
      <t>ニュウジョウ</t>
    </rPh>
    <rPh sb="2" eb="3">
      <t>リョウ</t>
    </rPh>
    <rPh sb="3" eb="5">
      <t>シュウニュウ</t>
    </rPh>
    <phoneticPr fontId="3"/>
  </si>
  <si>
    <t>会場費</t>
    <rPh sb="0" eb="3">
      <t>カイジョウヒ</t>
    </rPh>
    <phoneticPr fontId="3"/>
  </si>
  <si>
    <t>共催者負担金</t>
    <rPh sb="0" eb="3">
      <t>キョウサイシャ</t>
    </rPh>
    <rPh sb="3" eb="6">
      <t>フタンキン</t>
    </rPh>
    <phoneticPr fontId="3"/>
  </si>
  <si>
    <t>補助金・助成金</t>
    <rPh sb="0" eb="3">
      <t>ホジョキン</t>
    </rPh>
    <rPh sb="4" eb="7">
      <t>ジョセイキン</t>
    </rPh>
    <phoneticPr fontId="3"/>
  </si>
  <si>
    <t>寄付・協賛金</t>
    <rPh sb="0" eb="2">
      <t>キフ</t>
    </rPh>
    <rPh sb="3" eb="6">
      <t>キョウサンキン</t>
    </rPh>
    <phoneticPr fontId="3"/>
  </si>
  <si>
    <t>広告料</t>
    <rPh sb="0" eb="2">
      <t>コウコク</t>
    </rPh>
    <rPh sb="2" eb="3">
      <t>リョウ</t>
    </rPh>
    <phoneticPr fontId="3"/>
  </si>
  <si>
    <t>プログラム等売上</t>
    <rPh sb="5" eb="6">
      <t>トウ</t>
    </rPh>
    <rPh sb="6" eb="8">
      <t>ウリアゲ</t>
    </rPh>
    <phoneticPr fontId="3"/>
  </si>
  <si>
    <t>交付確定額</t>
    <phoneticPr fontId="3"/>
  </si>
  <si>
    <t>収入一覧表</t>
    <rPh sb="0" eb="2">
      <t>シュウニュウ</t>
    </rPh>
    <phoneticPr fontId="3"/>
  </si>
  <si>
    <t>収入小計</t>
    <rPh sb="2" eb="4">
      <t>ショウケイ</t>
    </rPh>
    <phoneticPr fontId="3"/>
  </si>
  <si>
    <t>領収日</t>
    <rPh sb="0" eb="3">
      <t>リョウシュウビ</t>
    </rPh>
    <phoneticPr fontId="3"/>
  </si>
  <si>
    <t>金額（円）</t>
    <rPh sb="0" eb="2">
      <t>キンガク</t>
    </rPh>
    <rPh sb="3" eb="4">
      <t>エン</t>
    </rPh>
    <phoneticPr fontId="3"/>
  </si>
  <si>
    <t>入場料収入</t>
    <rPh sb="0" eb="3">
      <t>ニュウジョウリョウ</t>
    </rPh>
    <rPh sb="3" eb="5">
      <t>シュウニュウ</t>
    </rPh>
    <phoneticPr fontId="3"/>
  </si>
  <si>
    <t>対象</t>
    <rPh sb="0" eb="2">
      <t>タイショウ</t>
    </rPh>
    <phoneticPr fontId="3"/>
  </si>
  <si>
    <t>対象外</t>
    <rPh sb="0" eb="3">
      <t>タイショウガイ</t>
    </rPh>
    <phoneticPr fontId="3"/>
  </si>
  <si>
    <t>寄付・協賛金</t>
    <phoneticPr fontId="3"/>
  </si>
  <si>
    <t>支出小計</t>
    <rPh sb="0" eb="2">
      <t>シシュツ</t>
    </rPh>
    <rPh sb="2" eb="4">
      <t>ショウケイ</t>
    </rPh>
    <phoneticPr fontId="3"/>
  </si>
  <si>
    <t>対象経費</t>
    <rPh sb="0" eb="2">
      <t>タイショウ</t>
    </rPh>
    <rPh sb="2" eb="4">
      <t>ケイヒ</t>
    </rPh>
    <phoneticPr fontId="3"/>
  </si>
  <si>
    <t>対象外経費</t>
    <rPh sb="0" eb="3">
      <t>タイショウガイ</t>
    </rPh>
    <rPh sb="3" eb="5">
      <t>ケイヒ</t>
    </rPh>
    <phoneticPr fontId="3"/>
  </si>
  <si>
    <t>費目区分</t>
    <rPh sb="0" eb="2">
      <t>ヒモク</t>
    </rPh>
    <rPh sb="2" eb="4">
      <t>クブン</t>
    </rPh>
    <phoneticPr fontId="3"/>
  </si>
  <si>
    <t>支払先</t>
    <rPh sb="0" eb="2">
      <t>シハライ</t>
    </rPh>
    <rPh sb="2" eb="3">
      <t>サキ</t>
    </rPh>
    <phoneticPr fontId="3"/>
  </si>
  <si>
    <t>金額</t>
    <rPh sb="0" eb="2">
      <t>キンガク</t>
    </rPh>
    <phoneticPr fontId="3"/>
  </si>
  <si>
    <t>支出一覧表</t>
    <rPh sb="0" eb="2">
      <t>シシュツ</t>
    </rPh>
    <phoneticPr fontId="3"/>
  </si>
  <si>
    <t>領収書等（写し）</t>
    <rPh sb="0" eb="3">
      <t>リョウシュウショ</t>
    </rPh>
    <rPh sb="3" eb="4">
      <t>トウ</t>
    </rPh>
    <rPh sb="5" eb="6">
      <t>ウツ</t>
    </rPh>
    <phoneticPr fontId="3"/>
  </si>
  <si>
    <t>収入日</t>
    <rPh sb="0" eb="2">
      <t>シュウニュウ</t>
    </rPh>
    <rPh sb="2" eb="3">
      <t>ヒ</t>
    </rPh>
    <phoneticPr fontId="3"/>
  </si>
  <si>
    <t>【収入集計欄】</t>
    <rPh sb="1" eb="3">
      <t>シュウニュウ</t>
    </rPh>
    <rPh sb="3" eb="5">
      <t>シュウケイ</t>
    </rPh>
    <rPh sb="5" eb="6">
      <t>ラン</t>
    </rPh>
    <phoneticPr fontId="3"/>
  </si>
  <si>
    <t>実施の成果</t>
    <rPh sb="0" eb="2">
      <t>ジッシ</t>
    </rPh>
    <rPh sb="3" eb="5">
      <t>セイカ</t>
    </rPh>
    <phoneticPr fontId="3"/>
  </si>
  <si>
    <t>※領収書1件ごとに作成してください</t>
    <rPh sb="1" eb="3">
      <t>リョウシュウ</t>
    </rPh>
    <rPh sb="3" eb="4">
      <t>ショ</t>
    </rPh>
    <rPh sb="5" eb="6">
      <t>ケン</t>
    </rPh>
    <rPh sb="9" eb="11">
      <t>サクセイ</t>
    </rPh>
    <phoneticPr fontId="3"/>
  </si>
  <si>
    <t>※色が薄いものは事務局で確認できない場合がございますのでご注意ください</t>
    <rPh sb="1" eb="2">
      <t>イロ</t>
    </rPh>
    <rPh sb="3" eb="4">
      <t>ウス</t>
    </rPh>
    <rPh sb="8" eb="11">
      <t>ジムキョク</t>
    </rPh>
    <rPh sb="12" eb="14">
      <t>カクニン</t>
    </rPh>
    <rPh sb="18" eb="20">
      <t>バアイ</t>
    </rPh>
    <rPh sb="29" eb="31">
      <t>チュウイ</t>
    </rPh>
    <phoneticPr fontId="3"/>
  </si>
  <si>
    <t>　 領収書が複数ある場合には、本様式を複製または印刷してお使いください</t>
    <rPh sb="2" eb="5">
      <t>リョウシュウショ</t>
    </rPh>
    <rPh sb="6" eb="8">
      <t>フクスウ</t>
    </rPh>
    <rPh sb="10" eb="12">
      <t>バアイ</t>
    </rPh>
    <rPh sb="15" eb="16">
      <t>ホン</t>
    </rPh>
    <rPh sb="16" eb="18">
      <t>ヨウシキ</t>
    </rPh>
    <rPh sb="19" eb="21">
      <t>フクセイ</t>
    </rPh>
    <rPh sb="24" eb="26">
      <t>インサツ</t>
    </rPh>
    <rPh sb="29" eb="30">
      <t>ツカ</t>
    </rPh>
    <phoneticPr fontId="3"/>
  </si>
  <si>
    <t>※領収書番号には、シート「支出一覧表」の領収書番号をお書きください。</t>
    <rPh sb="1" eb="4">
      <t>リョウシュウショ</t>
    </rPh>
    <rPh sb="4" eb="6">
      <t>バンゴウ</t>
    </rPh>
    <rPh sb="13" eb="15">
      <t>シシュツ</t>
    </rPh>
    <rPh sb="15" eb="17">
      <t>イチラン</t>
    </rPh>
    <rPh sb="17" eb="18">
      <t>ヒョウ</t>
    </rPh>
    <rPh sb="20" eb="23">
      <t>リョウシュウショ</t>
    </rPh>
    <rPh sb="23" eb="25">
      <t>バンゴウ</t>
    </rPh>
    <rPh sb="27" eb="28">
      <t>カ</t>
    </rPh>
    <phoneticPr fontId="3"/>
  </si>
  <si>
    <t>収入
番号</t>
    <rPh sb="0" eb="2">
      <t>シュウニュウ</t>
    </rPh>
    <rPh sb="3" eb="5">
      <t>バンゴウ</t>
    </rPh>
    <phoneticPr fontId="3"/>
  </si>
  <si>
    <t>支出
番号</t>
    <rPh sb="0" eb="2">
      <t>シシュツ</t>
    </rPh>
    <rPh sb="3" eb="5">
      <t>バンゴウ</t>
    </rPh>
    <phoneticPr fontId="3"/>
  </si>
  <si>
    <r>
      <t>※助成対象経費、助成対象外経費に分け、対象経費から日付順に入力してください。
※領収書等の写しには、一覧表の支出番号と対応する番号を記載してください。（領収書等提出様式をご利用いただけます）
※</t>
    </r>
    <r>
      <rPr>
        <b/>
        <sz val="10"/>
        <rFont val="ＭＳ Ｐゴシック"/>
        <family val="3"/>
        <charset val="128"/>
      </rPr>
      <t>１枚の領収書で複数の費目をまたいでいる場合は、一覧表は複数行を使用して費目ごとにご入力ください。</t>
    </r>
    <r>
      <rPr>
        <sz val="10"/>
        <rFont val="ＭＳ Ｐゴシック"/>
        <family val="3"/>
        <charset val="128"/>
      </rPr>
      <t xml:space="preserve">
　 対象外経費が含まれる場合も同様です。その際、支出番号はすべて同じ番号としてください。</t>
    </r>
    <r>
      <rPr>
        <b/>
        <u/>
        <sz val="10"/>
        <rFont val="ＭＳ Ｐゴシック"/>
        <family val="3"/>
        <charset val="128"/>
      </rPr>
      <t>（同じ番号の合計と領収書等の金額が一致）</t>
    </r>
    <r>
      <rPr>
        <sz val="10"/>
        <rFont val="ＭＳ Ｐゴシック"/>
        <family val="3"/>
        <charset val="128"/>
      </rPr>
      <t xml:space="preserve">
※金額は数字のみ入力し、円は付けないでください。
※必要に応じて行をコピーして追加してください。</t>
    </r>
    <rPh sb="29" eb="31">
      <t>ニュウリョク</t>
    </rPh>
    <rPh sb="43" eb="44">
      <t>トウ</t>
    </rPh>
    <rPh sb="50" eb="52">
      <t>イチラン</t>
    </rPh>
    <rPh sb="52" eb="53">
      <t>ヒョウ</t>
    </rPh>
    <rPh sb="54" eb="56">
      <t>シシュツ</t>
    </rPh>
    <rPh sb="56" eb="58">
      <t>バンゴウ</t>
    </rPh>
    <rPh sb="59" eb="61">
      <t>タイオウ</t>
    </rPh>
    <rPh sb="76" eb="79">
      <t>リョウシュウショ</t>
    </rPh>
    <rPh sb="79" eb="80">
      <t>トウ</t>
    </rPh>
    <rPh sb="80" eb="82">
      <t>テイシュツ</t>
    </rPh>
    <rPh sb="82" eb="84">
      <t>ヨウシキ</t>
    </rPh>
    <rPh sb="86" eb="88">
      <t>リヨウ</t>
    </rPh>
    <rPh sb="120" eb="122">
      <t>イチラン</t>
    </rPh>
    <rPh sb="122" eb="123">
      <t>ヒョウ</t>
    </rPh>
    <rPh sb="124" eb="127">
      <t>フクスウギョウ</t>
    </rPh>
    <rPh sb="128" eb="130">
      <t>シヨウ</t>
    </rPh>
    <rPh sb="132" eb="134">
      <t>ヒモク</t>
    </rPh>
    <rPh sb="138" eb="140">
      <t>ニュウリョク</t>
    </rPh>
    <rPh sb="148" eb="151">
      <t>タイショウガイ</t>
    </rPh>
    <rPh sb="151" eb="153">
      <t>ケイヒ</t>
    </rPh>
    <rPh sb="154" eb="155">
      <t>フク</t>
    </rPh>
    <rPh sb="158" eb="160">
      <t>バアイ</t>
    </rPh>
    <rPh sb="161" eb="163">
      <t>ドウヨウ</t>
    </rPh>
    <rPh sb="168" eb="169">
      <t>サイ</t>
    </rPh>
    <rPh sb="170" eb="172">
      <t>シシュツ</t>
    </rPh>
    <rPh sb="172" eb="174">
      <t>バンゴウ</t>
    </rPh>
    <rPh sb="178" eb="179">
      <t>オナ</t>
    </rPh>
    <rPh sb="180" eb="182">
      <t>バンゴウ</t>
    </rPh>
    <rPh sb="191" eb="192">
      <t>オナ</t>
    </rPh>
    <rPh sb="193" eb="195">
      <t>バンゴウ</t>
    </rPh>
    <rPh sb="196" eb="198">
      <t>ゴウケイ</t>
    </rPh>
    <rPh sb="199" eb="202">
      <t>リョウシュウショ</t>
    </rPh>
    <rPh sb="202" eb="203">
      <t>トウ</t>
    </rPh>
    <rPh sb="204" eb="206">
      <t>キンガク</t>
    </rPh>
    <rPh sb="207" eb="209">
      <t>イッチ</t>
    </rPh>
    <phoneticPr fontId="3"/>
  </si>
  <si>
    <t>申請者</t>
    <rPh sb="0" eb="2">
      <t>シンセイ</t>
    </rPh>
    <rPh sb="2" eb="3">
      <t>シャ</t>
    </rPh>
    <phoneticPr fontId="3"/>
  </si>
  <si>
    <t>領収書</t>
    <rPh sb="0" eb="3">
      <t>リョウシュウショ</t>
    </rPh>
    <phoneticPr fontId="33"/>
  </si>
  <si>
    <t>○○楽団　　　様</t>
    <rPh sb="2" eb="4">
      <t>ガクダン</t>
    </rPh>
    <rPh sb="7" eb="8">
      <t>サマ</t>
    </rPh>
    <phoneticPr fontId="33"/>
  </si>
  <si>
    <t>金額</t>
    <rPh sb="0" eb="2">
      <t>キンガク</t>
    </rPh>
    <phoneticPr fontId="33"/>
  </si>
  <si>
    <t>宿泊代</t>
    <rPh sb="0" eb="3">
      <t>シュクハクダイ</t>
    </rPh>
    <phoneticPr fontId="3"/>
  </si>
  <si>
    <t>として</t>
    <phoneticPr fontId="3"/>
  </si>
  <si>
    <t>　但し</t>
    <rPh sb="1" eb="2">
      <t>タダ</t>
    </rPh>
    <phoneticPr fontId="33"/>
  </si>
  <si>
    <t>　上記の金額正に領収いたしました。</t>
    <rPh sb="1" eb="3">
      <t>ジョウキ</t>
    </rPh>
    <rPh sb="4" eb="6">
      <t>キンガク</t>
    </rPh>
    <rPh sb="6" eb="7">
      <t>マサ</t>
    </rPh>
    <rPh sb="8" eb="10">
      <t>リョウシュウ</t>
    </rPh>
    <phoneticPr fontId="33"/>
  </si>
  <si>
    <t>2023年　●月　●日</t>
    <rPh sb="4" eb="5">
      <t>ネン</t>
    </rPh>
    <rPh sb="7" eb="8">
      <t>ガツ</t>
    </rPh>
    <rPh sb="10" eb="11">
      <t>ニチ</t>
    </rPh>
    <phoneticPr fontId="33"/>
  </si>
  <si>
    <r>
      <t xml:space="preserve">△△ホテル
〒123-4567
××県○○市△△
</t>
    </r>
    <r>
      <rPr>
        <sz val="8"/>
        <color theme="1"/>
        <rFont val="メイリオ"/>
        <family val="3"/>
        <charset val="128"/>
      </rPr>
      <t>☎（000）-123-4567　
FAX　123-4568</t>
    </r>
    <rPh sb="18" eb="19">
      <t>ケン</t>
    </rPh>
    <rPh sb="21" eb="22">
      <t>シ</t>
    </rPh>
    <phoneticPr fontId="33"/>
  </si>
  <si>
    <t>対象経費計</t>
    <rPh sb="0" eb="2">
      <t>タイショウ</t>
    </rPh>
    <rPh sb="2" eb="4">
      <t>ケイヒ</t>
    </rPh>
    <rPh sb="4" eb="5">
      <t>ケイ</t>
    </rPh>
    <phoneticPr fontId="3"/>
  </si>
  <si>
    <t>対象外経費計</t>
    <rPh sb="0" eb="3">
      <t>タイショウガイ</t>
    </rPh>
    <rPh sb="3" eb="5">
      <t>ケイヒ</t>
    </rPh>
    <rPh sb="5" eb="6">
      <t>ケイ</t>
    </rPh>
    <phoneticPr fontId="3"/>
  </si>
  <si>
    <t>　※収入の日付順に記載してください。
　※金額は数字のみ入力し、円は付けないでください。
　※必要に応じて行をコピーして追加してください。</t>
    <rPh sb="2" eb="4">
      <t>シュウニュウ</t>
    </rPh>
    <rPh sb="5" eb="7">
      <t>ヒヅケ</t>
    </rPh>
    <rPh sb="7" eb="8">
      <t>ジュン</t>
    </rPh>
    <rPh sb="9" eb="11">
      <t>キサイ</t>
    </rPh>
    <phoneticPr fontId="3"/>
  </si>
  <si>
    <t>助成対象外経費（ロ）</t>
    <rPh sb="0" eb="2">
      <t>ジョセイ</t>
    </rPh>
    <rPh sb="2" eb="4">
      <t>タイショウ</t>
    </rPh>
    <rPh sb="4" eb="5">
      <t>ガイ</t>
    </rPh>
    <rPh sb="5" eb="7">
      <t>ケイヒ</t>
    </rPh>
    <phoneticPr fontId="3"/>
  </si>
  <si>
    <r>
      <t xml:space="preserve">自己負担金
</t>
    </r>
    <r>
      <rPr>
        <b/>
        <sz val="10"/>
        <rFont val="ＭＳ Ｐゴシック"/>
        <family val="3"/>
        <charset val="128"/>
      </rPr>
      <t>（B)＝（C)-(A)</t>
    </r>
    <rPh sb="0" eb="2">
      <t>ジコ</t>
    </rPh>
    <rPh sb="2" eb="5">
      <t>フタンキン</t>
    </rPh>
    <phoneticPr fontId="3"/>
  </si>
  <si>
    <r>
      <rPr>
        <b/>
        <sz val="12"/>
        <rFont val="ＭＳ Ｐゴシック"/>
        <family val="3"/>
        <charset val="128"/>
      </rPr>
      <t>支出総額（ハ）</t>
    </r>
    <r>
      <rPr>
        <sz val="10"/>
        <rFont val="ＭＳ Ｐゴシック"/>
        <family val="3"/>
        <charset val="128"/>
      </rPr>
      <t xml:space="preserve">
（ハ)＝（イ）＋（ロ)
かつ（C）と同額</t>
    </r>
    <rPh sb="0" eb="2">
      <t>シシュツ</t>
    </rPh>
    <rPh sb="2" eb="3">
      <t>ソウ</t>
    </rPh>
    <rPh sb="3" eb="4">
      <t>ガク</t>
    </rPh>
    <rPh sb="26" eb="28">
      <t>ドウガク</t>
    </rPh>
    <phoneticPr fontId="3"/>
  </si>
  <si>
    <r>
      <rPr>
        <b/>
        <sz val="12"/>
        <rFont val="ＭＳ Ｐゴシック"/>
        <family val="3"/>
        <charset val="128"/>
      </rPr>
      <t>収入総額（C)</t>
    </r>
    <r>
      <rPr>
        <sz val="12"/>
        <rFont val="ＭＳ Ｐゴシック"/>
        <family val="3"/>
        <charset val="128"/>
      </rPr>
      <t xml:space="preserve">
</t>
    </r>
    <r>
      <rPr>
        <sz val="10"/>
        <rFont val="ＭＳ Ｐゴシック"/>
        <family val="3"/>
        <charset val="128"/>
      </rPr>
      <t>（C)＝（A）＋（B)
かつ（ハ）と同額</t>
    </r>
    <rPh sb="0" eb="2">
      <t>シュウニュウ</t>
    </rPh>
    <rPh sb="2" eb="3">
      <t>ソウ</t>
    </rPh>
    <rPh sb="3" eb="4">
      <t>ガク</t>
    </rPh>
    <rPh sb="26" eb="28">
      <t>ドウガク</t>
    </rPh>
    <phoneticPr fontId="3"/>
  </si>
  <si>
    <t>助成対象経費小計（イ）</t>
    <rPh sb="0" eb="2">
      <t>ジョセイ</t>
    </rPh>
    <rPh sb="2" eb="4">
      <t>タイショウ</t>
    </rPh>
    <rPh sb="4" eb="6">
      <t>ケイヒ</t>
    </rPh>
    <rPh sb="6" eb="8">
      <t>ショウケイ</t>
    </rPh>
    <phoneticPr fontId="3"/>
  </si>
  <si>
    <t>収入小計（A)</t>
    <rPh sb="0" eb="2">
      <t>シュウニュウ</t>
    </rPh>
    <rPh sb="2" eb="4">
      <t>ショウケイ</t>
    </rPh>
    <phoneticPr fontId="3"/>
  </si>
  <si>
    <r>
      <t>交付決定額</t>
    </r>
    <r>
      <rPr>
        <b/>
        <sz val="12"/>
        <rFont val="ＭＳ Ｐゴシック"/>
        <family val="3"/>
        <charset val="128"/>
      </rPr>
      <t>【D】</t>
    </r>
    <rPh sb="0" eb="2">
      <t>コウフ</t>
    </rPh>
    <rPh sb="2" eb="4">
      <t>ケッテイ</t>
    </rPh>
    <rPh sb="4" eb="5">
      <t>ガク</t>
    </rPh>
    <phoneticPr fontId="3"/>
  </si>
  <si>
    <r>
      <t>自己負担金</t>
    </r>
    <r>
      <rPr>
        <b/>
        <sz val="12"/>
        <rFont val="ＭＳ Ｐゴシック"/>
        <family val="3"/>
        <charset val="128"/>
      </rPr>
      <t>【B】</t>
    </r>
    <rPh sb="0" eb="2">
      <t>ジコ</t>
    </rPh>
    <rPh sb="2" eb="4">
      <t>フタン</t>
    </rPh>
    <rPh sb="4" eb="5">
      <t>キン</t>
    </rPh>
    <phoneticPr fontId="3"/>
  </si>
  <si>
    <t xml:space="preserve"> ※一万円未満切り捨て</t>
    <rPh sb="2" eb="5">
      <t>イチマンエン</t>
    </rPh>
    <rPh sb="5" eb="7">
      <t>ミマン</t>
    </rPh>
    <rPh sb="7" eb="8">
      <t>キ</t>
    </rPh>
    <rPh sb="9" eb="10">
      <t>ス</t>
    </rPh>
    <phoneticPr fontId="3"/>
  </si>
  <si>
    <t xml:space="preserve"> ※Ｂ，Ｄ，Ｅのうち最も低い金額が交付確定額となります</t>
    <rPh sb="10" eb="11">
      <t>モット</t>
    </rPh>
    <rPh sb="12" eb="13">
      <t>ヒク</t>
    </rPh>
    <rPh sb="14" eb="16">
      <t>キンガク</t>
    </rPh>
    <rPh sb="17" eb="19">
      <t>コウフ</t>
    </rPh>
    <rPh sb="19" eb="21">
      <t>カクテイ</t>
    </rPh>
    <rPh sb="21" eb="22">
      <t>ガク</t>
    </rPh>
    <phoneticPr fontId="3"/>
  </si>
  <si>
    <t>交付決定額</t>
    <phoneticPr fontId="3"/>
  </si>
  <si>
    <t>　（公財）北九州市芸術文化振興財団理事長　様</t>
    <rPh sb="2" eb="4">
      <t>コウザイ</t>
    </rPh>
    <rPh sb="5" eb="9">
      <t>キタキュウシュウシ</t>
    </rPh>
    <rPh sb="9" eb="17">
      <t>ゲイジュツブンカシンコウザイダン</t>
    </rPh>
    <rPh sb="17" eb="19">
      <t>リジ</t>
    </rPh>
    <rPh sb="19" eb="20">
      <t>チョウ</t>
    </rPh>
    <rPh sb="21" eb="22">
      <t>サマ</t>
    </rPh>
    <phoneticPr fontId="3"/>
  </si>
  <si>
    <t>宣伝費</t>
    <rPh sb="0" eb="3">
      <t>センデンヒ</t>
    </rPh>
    <phoneticPr fontId="3"/>
  </si>
  <si>
    <t>文化芸術次世代育成事業「ＴＲＹ ＡＲＴｓ」２０２４</t>
    <rPh sb="0" eb="2">
      <t>ブンカ</t>
    </rPh>
    <rPh sb="2" eb="4">
      <t>ゲイジュツ</t>
    </rPh>
    <rPh sb="4" eb="7">
      <t>ジセダイ</t>
    </rPh>
    <rPh sb="7" eb="11">
      <t>イクセイジギョウ</t>
    </rPh>
    <phoneticPr fontId="3"/>
  </si>
  <si>
    <t>申請者名：</t>
    <rPh sb="0" eb="3">
      <t>シンセイシャ</t>
    </rPh>
    <rPh sb="3" eb="4">
      <t>メイ</t>
    </rPh>
    <phoneticPr fontId="3"/>
  </si>
  <si>
    <t>(団体代表者職氏名)　</t>
    <phoneticPr fontId="3"/>
  </si>
  <si>
    <t>（様式7）</t>
    <phoneticPr fontId="3"/>
  </si>
  <si>
    <t>文化芸術次世代育成事業「ＴＲＹ ＡＲＴｓ」2024</t>
    <phoneticPr fontId="3"/>
  </si>
  <si>
    <t>事業詳細</t>
    <rPh sb="0" eb="2">
      <t>ジギョウ</t>
    </rPh>
    <rPh sb="2" eb="4">
      <t>ショウサイ</t>
    </rPh>
    <phoneticPr fontId="3"/>
  </si>
  <si>
    <t>0～未就学児　　　6～11歳　　　12～17歳　　　18～39歳　　　40歳以上</t>
    <rPh sb="2" eb="6">
      <t>ミシュウガクジ</t>
    </rPh>
    <rPh sb="13" eb="14">
      <t>サイ</t>
    </rPh>
    <rPh sb="22" eb="23">
      <t>サイ</t>
    </rPh>
    <rPh sb="31" eb="32">
      <t>サイ</t>
    </rPh>
    <rPh sb="37" eb="38">
      <t>サイ</t>
    </rPh>
    <rPh sb="38" eb="40">
      <t>イジョウ</t>
    </rPh>
    <phoneticPr fontId="3"/>
  </si>
  <si>
    <t>実施日程</t>
    <rPh sb="0" eb="2">
      <t>ジッシ</t>
    </rPh>
    <rPh sb="2" eb="4">
      <t>ニッテイ</t>
    </rPh>
    <phoneticPr fontId="3"/>
  </si>
  <si>
    <t>実施回数</t>
    <rPh sb="0" eb="2">
      <t>ジッシ</t>
    </rPh>
    <phoneticPr fontId="3"/>
  </si>
  <si>
    <t>実施会場</t>
    <phoneticPr fontId="3"/>
  </si>
  <si>
    <t>事業期間</t>
    <rPh sb="0" eb="2">
      <t>ジギョウ</t>
    </rPh>
    <rPh sb="2" eb="4">
      <t>キカン</t>
    </rPh>
    <phoneticPr fontId="3"/>
  </si>
  <si>
    <t>申請書提出日</t>
    <rPh sb="0" eb="2">
      <t>シンセイ</t>
    </rPh>
    <rPh sb="2" eb="3">
      <t>ショ</t>
    </rPh>
    <rPh sb="3" eb="5">
      <t>テイシュツ</t>
    </rPh>
    <rPh sb="5" eb="6">
      <t>ビ</t>
    </rPh>
    <phoneticPr fontId="3"/>
  </si>
  <si>
    <t>精算完了日</t>
    <rPh sb="0" eb="2">
      <t>セイサン</t>
    </rPh>
    <rPh sb="2" eb="4">
      <t>カンリョウ</t>
    </rPh>
    <rPh sb="4" eb="5">
      <t>ビ</t>
    </rPh>
    <phoneticPr fontId="3"/>
  </si>
  <si>
    <t>～</t>
    <phoneticPr fontId="3"/>
  </si>
  <si>
    <t>演目・曲目等</t>
    <rPh sb="0" eb="2">
      <t>エンモク</t>
    </rPh>
    <rPh sb="3" eb="5">
      <t>キョクモク</t>
    </rPh>
    <rPh sb="5" eb="6">
      <t>トウ</t>
    </rPh>
    <phoneticPr fontId="3"/>
  </si>
  <si>
    <t>構成・出演者・主なスタッフ等 / 展示作品の種類・点数、主な作品名・出品者名等</t>
    <rPh sb="0" eb="2">
      <t>コウセイ</t>
    </rPh>
    <rPh sb="3" eb="6">
      <t>シュツエンシャ</t>
    </rPh>
    <rPh sb="7" eb="8">
      <t>オモ</t>
    </rPh>
    <rPh sb="13" eb="14">
      <t>トウ</t>
    </rPh>
    <phoneticPr fontId="3"/>
  </si>
  <si>
    <t>（様式7-3）</t>
    <phoneticPr fontId="3"/>
  </si>
  <si>
    <t>文化芸術次世代育成事業2024</t>
    <rPh sb="4" eb="7">
      <t>ジセダイ</t>
    </rPh>
    <rPh sb="7" eb="9">
      <t>イクセイ</t>
    </rPh>
    <phoneticPr fontId="3"/>
  </si>
  <si>
    <t>参加人数</t>
    <rPh sb="0" eb="2">
      <t>サンカ</t>
    </rPh>
    <rPh sb="2" eb="4">
      <t>ニンズウ</t>
    </rPh>
    <phoneticPr fontId="3"/>
  </si>
  <si>
    <t>※実施事業の観客・参加者等の主な年齢層（複数選択可）</t>
    <rPh sb="1" eb="3">
      <t>ジッシ</t>
    </rPh>
    <rPh sb="3" eb="5">
      <t>ジギョウ</t>
    </rPh>
    <rPh sb="6" eb="8">
      <t>カンキャク</t>
    </rPh>
    <rPh sb="9" eb="12">
      <t>サンカシャ</t>
    </rPh>
    <rPh sb="12" eb="13">
      <t>トウ</t>
    </rPh>
    <rPh sb="14" eb="15">
      <t>オモ</t>
    </rPh>
    <rPh sb="16" eb="18">
      <t>ネンレイ</t>
    </rPh>
    <rPh sb="18" eb="19">
      <t>ソウ</t>
    </rPh>
    <rPh sb="20" eb="22">
      <t>フクスウ</t>
    </rPh>
    <rPh sb="22" eb="24">
      <t>センタク</t>
    </rPh>
    <rPh sb="24" eb="25">
      <t>カ</t>
    </rPh>
    <phoneticPr fontId="3"/>
  </si>
  <si>
    <t>集客の工夫
広報の取組等と
結果（効果等）</t>
    <rPh sb="0" eb="2">
      <t>シュウキャク</t>
    </rPh>
    <rPh sb="3" eb="5">
      <t>クフウ</t>
    </rPh>
    <rPh sb="6" eb="8">
      <t>コウホウ</t>
    </rPh>
    <rPh sb="9" eb="11">
      <t>トリクミ</t>
    </rPh>
    <rPh sb="11" eb="12">
      <t>トウ</t>
    </rPh>
    <rPh sb="14" eb="16">
      <t>ケッカ</t>
    </rPh>
    <rPh sb="17" eb="19">
      <t>コウカ</t>
    </rPh>
    <rPh sb="19" eb="20">
      <t>トウ</t>
    </rPh>
    <phoneticPr fontId="3"/>
  </si>
  <si>
    <t>実施内容</t>
    <rPh sb="0" eb="2">
      <t>ジッシ</t>
    </rPh>
    <rPh sb="2" eb="4">
      <t>ナイヨウ</t>
    </rPh>
    <phoneticPr fontId="3"/>
  </si>
  <si>
    <r>
      <rPr>
        <sz val="9"/>
        <rFont val="ＭＳ Ｐゴシック"/>
        <family val="3"/>
        <charset val="128"/>
      </rPr>
      <t>（共催・後援・協賛
関係機関がある場合）</t>
    </r>
    <r>
      <rPr>
        <sz val="12"/>
        <rFont val="ＭＳ Ｐゴシック"/>
        <family val="3"/>
        <charset val="128"/>
      </rPr>
      <t xml:space="preserve">
名称と役割</t>
    </r>
    <rPh sb="1" eb="3">
      <t>キョウサイ</t>
    </rPh>
    <rPh sb="4" eb="6">
      <t>コウエン</t>
    </rPh>
    <rPh sb="7" eb="9">
      <t>キョウサン</t>
    </rPh>
    <rPh sb="10" eb="12">
      <t>カンケイ</t>
    </rPh>
    <rPh sb="12" eb="14">
      <t>キカン</t>
    </rPh>
    <rPh sb="17" eb="19">
      <t>バアイ</t>
    </rPh>
    <rPh sb="21" eb="23">
      <t>メイショウ</t>
    </rPh>
    <rPh sb="24" eb="26">
      <t>ヤクワリ</t>
    </rPh>
    <phoneticPr fontId="3"/>
  </si>
  <si>
    <t>その他特記事項</t>
    <rPh sb="2" eb="3">
      <t>タ</t>
    </rPh>
    <rPh sb="3" eb="5">
      <t>トッキ</t>
    </rPh>
    <rPh sb="5" eb="7">
      <t>ジコウ</t>
    </rPh>
    <phoneticPr fontId="3"/>
  </si>
  <si>
    <t>（様式7-2）</t>
    <phoneticPr fontId="3"/>
  </si>
  <si>
    <t>付で助成金交付決定を受けた助成活動の実績について、下記のとおり報告します。</t>
    <phoneticPr fontId="3"/>
  </si>
  <si>
    <t>※別紙 収支決算書のとおり</t>
    <rPh sb="1" eb="3">
      <t>ベッシ</t>
    </rPh>
    <rPh sb="4" eb="6">
      <t>シュウシ</t>
    </rPh>
    <rPh sb="6" eb="8">
      <t>ケッサン</t>
    </rPh>
    <rPh sb="8" eb="9">
      <t>ショ</t>
    </rPh>
    <phoneticPr fontId="3"/>
  </si>
  <si>
    <r>
      <t>助成対象経費（イ）
の１/２の額</t>
    </r>
    <r>
      <rPr>
        <b/>
        <sz val="12"/>
        <rFont val="ＭＳ Ｐゴシック"/>
        <family val="3"/>
        <charset val="128"/>
      </rPr>
      <t>【E】</t>
    </r>
    <rPh sb="0" eb="2">
      <t>ジョセイ</t>
    </rPh>
    <rPh sb="2" eb="4">
      <t>タイショウ</t>
    </rPh>
    <rPh sb="4" eb="6">
      <t>ケイヒ</t>
    </rPh>
    <rPh sb="15" eb="16">
      <t>ガク</t>
    </rPh>
    <phoneticPr fontId="3"/>
  </si>
  <si>
    <t>実施事業の
来場･参加者年齢</t>
    <rPh sb="0" eb="2">
      <t>ジッシ</t>
    </rPh>
    <rPh sb="2" eb="4">
      <t>ジギョウ</t>
    </rPh>
    <rPh sb="6" eb="8">
      <t>ライジョウ</t>
    </rPh>
    <rPh sb="9" eb="11">
      <t>サンカ</t>
    </rPh>
    <rPh sb="11" eb="12">
      <t>シャ</t>
    </rPh>
    <rPh sb="12" eb="14">
      <t>ネンレイ</t>
    </rPh>
    <phoneticPr fontId="3"/>
  </si>
  <si>
    <t>（様式7-4）</t>
    <phoneticPr fontId="3"/>
  </si>
  <si>
    <t>（様式7-5）</t>
    <phoneticPr fontId="3"/>
  </si>
  <si>
    <t>文化芸術次世代育成事業2024</t>
    <phoneticPr fontId="3"/>
  </si>
  <si>
    <t>通知日</t>
    <rPh sb="0" eb="2">
      <t>ツウチ</t>
    </rPh>
    <rPh sb="2" eb="3">
      <t>ビ</t>
    </rPh>
    <phoneticPr fontId="3"/>
  </si>
  <si>
    <t>○○　○○○</t>
    <phoneticPr fontId="3"/>
  </si>
  <si>
    <t>****@***.**</t>
    <phoneticPr fontId="3"/>
  </si>
  <si>
    <t>***-****-****</t>
  </si>
  <si>
    <t>***-****</t>
  </si>
  <si>
    <t>福岡県北九州市***区***町***丁目**-**</t>
    <rPh sb="0" eb="3">
      <t>フクオカケン</t>
    </rPh>
    <rPh sb="3" eb="7">
      <t>キタキュウシュウシ</t>
    </rPh>
    <rPh sb="10" eb="11">
      <t>ク</t>
    </rPh>
    <rPh sb="14" eb="15">
      <t>マチ</t>
    </rPh>
    <rPh sb="18" eb="20">
      <t>チョウメ</t>
    </rPh>
    <phoneticPr fontId="2"/>
  </si>
  <si>
    <t xml:space="preserve">【趣旨目的】
・北九州市を拠点に活動する劇団が協働でオリジナル公演を製作する。
・参加劇団の経験、知識、技能を生かし、北九州市の演劇活動の活性化に寄与する。
・感性豊かな子どもたちに鑑賞機会を提供し、市内の演劇活動の
</t>
    <rPh sb="1" eb="3">
      <t>シュシ</t>
    </rPh>
    <rPh sb="3" eb="5">
      <t>モクテキ</t>
    </rPh>
    <rPh sb="8" eb="12">
      <t>キタキュウシュウシ</t>
    </rPh>
    <rPh sb="13" eb="15">
      <t>キョテン</t>
    </rPh>
    <rPh sb="16" eb="18">
      <t>カツドウ</t>
    </rPh>
    <rPh sb="20" eb="22">
      <t>ゲキダン</t>
    </rPh>
    <rPh sb="23" eb="25">
      <t>キョウドウ</t>
    </rPh>
    <rPh sb="31" eb="33">
      <t>コウエン</t>
    </rPh>
    <rPh sb="34" eb="36">
      <t>セイサク</t>
    </rPh>
    <rPh sb="41" eb="43">
      <t>サンカ</t>
    </rPh>
    <rPh sb="43" eb="45">
      <t>ゲキダン</t>
    </rPh>
    <rPh sb="46" eb="48">
      <t>ケイケン</t>
    </rPh>
    <rPh sb="49" eb="51">
      <t>チシキ</t>
    </rPh>
    <rPh sb="52" eb="54">
      <t>ギノウ</t>
    </rPh>
    <rPh sb="55" eb="56">
      <t>イ</t>
    </rPh>
    <rPh sb="59" eb="63">
      <t>キタキュウシュウシ</t>
    </rPh>
    <rPh sb="64" eb="66">
      <t>エンゲキ</t>
    </rPh>
    <rPh sb="66" eb="68">
      <t>カツドウ</t>
    </rPh>
    <rPh sb="69" eb="72">
      <t>カッセイカ</t>
    </rPh>
    <rPh sb="73" eb="75">
      <t>キヨ</t>
    </rPh>
    <rPh sb="80" eb="82">
      <t>カンセイ</t>
    </rPh>
    <rPh sb="82" eb="83">
      <t>ユタ</t>
    </rPh>
    <rPh sb="85" eb="86">
      <t>コ</t>
    </rPh>
    <rPh sb="91" eb="93">
      <t>カンショウ</t>
    </rPh>
    <rPh sb="93" eb="95">
      <t>キカイ</t>
    </rPh>
    <rPh sb="96" eb="98">
      <t>テイキョウ</t>
    </rPh>
    <rPh sb="100" eb="102">
      <t>シナイ</t>
    </rPh>
    <rPh sb="103" eb="105">
      <t>エンゲキ</t>
    </rPh>
    <rPh sb="105" eb="107">
      <t>カツドウ</t>
    </rPh>
    <phoneticPr fontId="3"/>
  </si>
  <si>
    <t>＊＊＊＊＊＊公演</t>
    <rPh sb="6" eb="8">
      <t>コウエン</t>
    </rPh>
    <phoneticPr fontId="2"/>
  </si>
  <si>
    <t>【タイトル】
********
【あらすじ】
********************************</t>
    <phoneticPr fontId="3"/>
  </si>
  <si>
    <t>【出演者】****、****、****　ほか調整中
【脚　 本】****
【演   出】****</t>
    <phoneticPr fontId="3"/>
  </si>
  <si>
    <t>令和6年8月24日(土)13:00開演
　　　 　　8月25日(日)13:00開演</t>
    <rPh sb="0" eb="2">
      <t>レイワ</t>
    </rPh>
    <rPh sb="3" eb="4">
      <t>ネン</t>
    </rPh>
    <rPh sb="5" eb="6">
      <t>ガツ</t>
    </rPh>
    <rPh sb="8" eb="9">
      <t>ヒ</t>
    </rPh>
    <rPh sb="10" eb="11">
      <t>ド</t>
    </rPh>
    <rPh sb="17" eb="19">
      <t>カイエン</t>
    </rPh>
    <rPh sb="27" eb="28">
      <t>ガツ</t>
    </rPh>
    <rPh sb="30" eb="31">
      <t>ヒ</t>
    </rPh>
    <rPh sb="32" eb="33">
      <t>ニチ</t>
    </rPh>
    <rPh sb="39" eb="41">
      <t>カイエン</t>
    </rPh>
    <phoneticPr fontId="3"/>
  </si>
  <si>
    <t>*****劇場</t>
    <rPh sb="5" eb="7">
      <t>ゲキジョウ</t>
    </rPh>
    <phoneticPr fontId="2"/>
  </si>
  <si>
    <t>2回</t>
    <rPh sb="1" eb="2">
      <t>カイ</t>
    </rPh>
    <phoneticPr fontId="3"/>
  </si>
  <si>
    <t>・ポスターの掲示（市内*箇所）
・チラシ配布（会場周辺の小学校*校、中学校*校予定）
・子育て支援施設へのチラシ配架
・SNSは***を中心に展開（閲覧数***）</t>
    <rPh sb="6" eb="8">
      <t>ケイジ</t>
    </rPh>
    <rPh sb="9" eb="11">
      <t>シナイ</t>
    </rPh>
    <rPh sb="12" eb="14">
      <t>カショ</t>
    </rPh>
    <rPh sb="20" eb="22">
      <t>ハイフ</t>
    </rPh>
    <rPh sb="23" eb="25">
      <t>カイジョウ</t>
    </rPh>
    <rPh sb="25" eb="27">
      <t>シュウヘン</t>
    </rPh>
    <rPh sb="28" eb="31">
      <t>ショウガッコウ</t>
    </rPh>
    <rPh sb="32" eb="33">
      <t>コウ</t>
    </rPh>
    <rPh sb="34" eb="37">
      <t>チュウガッコウ</t>
    </rPh>
    <rPh sb="38" eb="39">
      <t>コウ</t>
    </rPh>
    <rPh sb="39" eb="41">
      <t>ヨテイ</t>
    </rPh>
    <rPh sb="44" eb="46">
      <t>コソダ</t>
    </rPh>
    <rPh sb="47" eb="49">
      <t>シエン</t>
    </rPh>
    <rPh sb="49" eb="51">
      <t>シセツ</t>
    </rPh>
    <rPh sb="56" eb="58">
      <t>ハイカ</t>
    </rPh>
    <rPh sb="68" eb="70">
      <t>チュウシン</t>
    </rPh>
    <rPh sb="71" eb="73">
      <t>テンカイ</t>
    </rPh>
    <rPh sb="74" eb="76">
      <t>エツラン</t>
    </rPh>
    <rPh sb="76" eb="77">
      <t>スウ</t>
    </rPh>
    <phoneticPr fontId="2"/>
  </si>
  <si>
    <t>【共催】****団体、****劇団
【後援】****委員会
【協賛】****株式会社</t>
    <phoneticPr fontId="3"/>
  </si>
  <si>
    <t xml:space="preserve"> 作品タイトルを「****」に決定
（事業変更届提出済）</t>
    <rPh sb="1" eb="3">
      <t>サクヒン</t>
    </rPh>
    <rPh sb="15" eb="17">
      <t>ケッテイ</t>
    </rPh>
    <rPh sb="19" eb="21">
      <t>ジギョウ</t>
    </rPh>
    <rPh sb="21" eb="23">
      <t>ヘンコウ</t>
    </rPh>
    <rPh sb="23" eb="24">
      <t>トドケ</t>
    </rPh>
    <rPh sb="24" eb="26">
      <t>テイシュツ</t>
    </rPh>
    <rPh sb="26" eb="27">
      <t>スミ</t>
    </rPh>
    <phoneticPr fontId="3"/>
  </si>
  <si>
    <t>・市内劇団の協働事業ということもあり、互いのノウハウを持ち寄ったハイレベルな作品創造が可能となった。
・各劇団のネットワークを生かした広報活動が可能となり、劇団の認知度向上につながった。
・若手劇団員の交流が活性化し、今後の活動の拡がりが期待できる
・公演は小学生の来場も想定していたが、20代より上の世代の来場がメインとなった。ハイティーン世代の来場も見られ、手応えを感じている。</t>
    <rPh sb="1" eb="3">
      <t>シナイ</t>
    </rPh>
    <rPh sb="3" eb="5">
      <t>ゲキダン</t>
    </rPh>
    <rPh sb="6" eb="8">
      <t>キョウドウ</t>
    </rPh>
    <rPh sb="8" eb="10">
      <t>ジギョウ</t>
    </rPh>
    <rPh sb="19" eb="20">
      <t>タガ</t>
    </rPh>
    <rPh sb="27" eb="28">
      <t>モ</t>
    </rPh>
    <rPh sb="29" eb="30">
      <t>ヨ</t>
    </rPh>
    <rPh sb="38" eb="40">
      <t>サクヒン</t>
    </rPh>
    <rPh sb="40" eb="42">
      <t>ソウゾウ</t>
    </rPh>
    <rPh sb="43" eb="45">
      <t>カノウ</t>
    </rPh>
    <rPh sb="52" eb="53">
      <t>カク</t>
    </rPh>
    <rPh sb="53" eb="55">
      <t>ゲキダン</t>
    </rPh>
    <rPh sb="63" eb="64">
      <t>イ</t>
    </rPh>
    <rPh sb="67" eb="69">
      <t>コウホウ</t>
    </rPh>
    <rPh sb="69" eb="71">
      <t>カツドウ</t>
    </rPh>
    <rPh sb="72" eb="74">
      <t>カノウ</t>
    </rPh>
    <rPh sb="78" eb="80">
      <t>ゲキダン</t>
    </rPh>
    <rPh sb="81" eb="84">
      <t>ニンチド</t>
    </rPh>
    <rPh sb="84" eb="86">
      <t>コウジョウ</t>
    </rPh>
    <rPh sb="95" eb="97">
      <t>ワカテ</t>
    </rPh>
    <rPh sb="97" eb="99">
      <t>ゲキダン</t>
    </rPh>
    <rPh sb="99" eb="100">
      <t>イン</t>
    </rPh>
    <rPh sb="101" eb="103">
      <t>コウリュウ</t>
    </rPh>
    <rPh sb="104" eb="107">
      <t>カッセイカ</t>
    </rPh>
    <rPh sb="109" eb="111">
      <t>コンゴ</t>
    </rPh>
    <rPh sb="112" eb="114">
      <t>カツドウ</t>
    </rPh>
    <rPh sb="115" eb="116">
      <t>ヒロ</t>
    </rPh>
    <rPh sb="119" eb="121">
      <t>キタイ</t>
    </rPh>
    <rPh sb="126" eb="128">
      <t>コウエン</t>
    </rPh>
    <rPh sb="129" eb="132">
      <t>ショウガクセイ</t>
    </rPh>
    <rPh sb="133" eb="135">
      <t>ライジョウ</t>
    </rPh>
    <rPh sb="136" eb="138">
      <t>ソウテイ</t>
    </rPh>
    <rPh sb="146" eb="147">
      <t>ダイ</t>
    </rPh>
    <rPh sb="149" eb="150">
      <t>ウエ</t>
    </rPh>
    <rPh sb="151" eb="153">
      <t>セダイ</t>
    </rPh>
    <rPh sb="154" eb="156">
      <t>ライジョウ</t>
    </rPh>
    <rPh sb="171" eb="173">
      <t>セダイ</t>
    </rPh>
    <rPh sb="174" eb="176">
      <t>ライジョウ</t>
    </rPh>
    <rPh sb="177" eb="178">
      <t>ミ</t>
    </rPh>
    <rPh sb="181" eb="183">
      <t>テゴタ</t>
    </rPh>
    <rPh sb="185" eb="186">
      <t>カン</t>
    </rPh>
    <phoneticPr fontId="2"/>
  </si>
  <si>
    <t>＊＊＊会</t>
    <phoneticPr fontId="3"/>
  </si>
  <si>
    <t>□□□　□□□</t>
    <phoneticPr fontId="3"/>
  </si>
  <si>
    <t>大人2,000円×6枚、子ども1,000円×1枚、親子ペア2,500円×4組</t>
    <rPh sb="0" eb="2">
      <t>オトナ</t>
    </rPh>
    <rPh sb="7" eb="8">
      <t>エン</t>
    </rPh>
    <rPh sb="10" eb="11">
      <t>マイ</t>
    </rPh>
    <rPh sb="12" eb="13">
      <t>コ</t>
    </rPh>
    <rPh sb="20" eb="21">
      <t>エン</t>
    </rPh>
    <rPh sb="23" eb="24">
      <t>マイ</t>
    </rPh>
    <rPh sb="25" eb="27">
      <t>オヤコ</t>
    </rPh>
    <rPh sb="34" eb="35">
      <t>エン</t>
    </rPh>
    <rPh sb="37" eb="38">
      <t>クミ</t>
    </rPh>
    <phoneticPr fontId="3"/>
  </si>
  <si>
    <t>大人2,000円×7枚、子ども1,000円×3枚、親子ペア2,500円×8組</t>
    <rPh sb="0" eb="2">
      <t>オトナ</t>
    </rPh>
    <rPh sb="7" eb="8">
      <t>エン</t>
    </rPh>
    <rPh sb="10" eb="11">
      <t>マイ</t>
    </rPh>
    <rPh sb="12" eb="13">
      <t>コ</t>
    </rPh>
    <rPh sb="20" eb="21">
      <t>エン</t>
    </rPh>
    <rPh sb="23" eb="24">
      <t>マイ</t>
    </rPh>
    <rPh sb="25" eb="27">
      <t>オヤコ</t>
    </rPh>
    <rPh sb="34" eb="35">
      <t>エン</t>
    </rPh>
    <rPh sb="37" eb="38">
      <t>クミ</t>
    </rPh>
    <phoneticPr fontId="3"/>
  </si>
  <si>
    <t>大人2,000円×32枚、子ども1,000円×17枚、親子ペア2,500円×25組</t>
    <rPh sb="0" eb="2">
      <t>オトナ</t>
    </rPh>
    <rPh sb="7" eb="8">
      <t>エン</t>
    </rPh>
    <rPh sb="11" eb="12">
      <t>マイ</t>
    </rPh>
    <rPh sb="13" eb="14">
      <t>コ</t>
    </rPh>
    <rPh sb="21" eb="22">
      <t>エン</t>
    </rPh>
    <rPh sb="25" eb="26">
      <t>マイ</t>
    </rPh>
    <rPh sb="27" eb="29">
      <t>オヤコ</t>
    </rPh>
    <rPh sb="36" eb="37">
      <t>エン</t>
    </rPh>
    <rPh sb="40" eb="41">
      <t>クミ</t>
    </rPh>
    <phoneticPr fontId="3"/>
  </si>
  <si>
    <t>大人2,000円×36枚、子ども1,000円×20枚、親子ペア2,500円×19組</t>
    <rPh sb="0" eb="2">
      <t>オトナ</t>
    </rPh>
    <rPh sb="7" eb="8">
      <t>エン</t>
    </rPh>
    <rPh sb="11" eb="12">
      <t>マイ</t>
    </rPh>
    <rPh sb="13" eb="14">
      <t>コ</t>
    </rPh>
    <rPh sb="21" eb="22">
      <t>エン</t>
    </rPh>
    <rPh sb="25" eb="26">
      <t>マイ</t>
    </rPh>
    <rPh sb="27" eb="29">
      <t>オヤコ</t>
    </rPh>
    <rPh sb="36" eb="37">
      <t>エン</t>
    </rPh>
    <rPh sb="40" eb="41">
      <t>クミ</t>
    </rPh>
    <phoneticPr fontId="3"/>
  </si>
  <si>
    <t>234人</t>
    <rPh sb="3" eb="4">
      <t>ニン</t>
    </rPh>
    <phoneticPr fontId="3"/>
  </si>
  <si>
    <t>****団体</t>
    <rPh sb="4" eb="6">
      <t>ダンタイ</t>
    </rPh>
    <phoneticPr fontId="3"/>
  </si>
  <si>
    <t>****劇団</t>
    <rPh sb="4" eb="6">
      <t>ゲキダン</t>
    </rPh>
    <phoneticPr fontId="3"/>
  </si>
  <si>
    <t>寄付・協賛金</t>
  </si>
  <si>
    <t>****株式会社</t>
    <rPh sb="4" eb="8">
      <t>カブシキガイシャ</t>
    </rPh>
    <phoneticPr fontId="3"/>
  </si>
  <si>
    <t>2,000円×3口</t>
    <rPh sb="5" eb="6">
      <t>エン</t>
    </rPh>
    <rPh sb="8" eb="9">
      <t>クチ</t>
    </rPh>
    <phoneticPr fontId="3"/>
  </si>
  <si>
    <t>2,000円×8口</t>
    <rPh sb="5" eb="6">
      <t>エン</t>
    </rPh>
    <rPh sb="8" eb="9">
      <t>クチ</t>
    </rPh>
    <phoneticPr fontId="3"/>
  </si>
  <si>
    <t>2,000円×4口</t>
    <rPh sb="5" eb="6">
      <t>エン</t>
    </rPh>
    <rPh sb="8" eb="9">
      <t>クチ</t>
    </rPh>
    <phoneticPr fontId="3"/>
  </si>
  <si>
    <t>2,000円×1口</t>
    <rPh sb="5" eb="6">
      <t>エン</t>
    </rPh>
    <rPh sb="8" eb="9">
      <t>クチ</t>
    </rPh>
    <phoneticPr fontId="3"/>
  </si>
  <si>
    <t>2,000円×2口</t>
    <rPh sb="5" eb="6">
      <t>エン</t>
    </rPh>
    <rPh sb="8" eb="9">
      <t>クチ</t>
    </rPh>
    <phoneticPr fontId="3"/>
  </si>
  <si>
    <t>パンフレット500円×18冊</t>
    <rPh sb="9" eb="10">
      <t>エン</t>
    </rPh>
    <rPh sb="13" eb="14">
      <t>サツ</t>
    </rPh>
    <phoneticPr fontId="3"/>
  </si>
  <si>
    <t>トートバッグ800円×3個</t>
    <rPh sb="9" eb="10">
      <t>エン</t>
    </rPh>
    <rPh sb="12" eb="13">
      <t>コ</t>
    </rPh>
    <phoneticPr fontId="3"/>
  </si>
  <si>
    <t>パンフレット500円×24冊</t>
    <rPh sb="9" eb="11">
      <t>エンカケル</t>
    </rPh>
    <rPh sb="13" eb="14">
      <t>サツ</t>
    </rPh>
    <phoneticPr fontId="3"/>
  </si>
  <si>
    <t>会場使用料50,000円×2日</t>
    <rPh sb="0" eb="2">
      <t>カイジョウ</t>
    </rPh>
    <rPh sb="2" eb="5">
      <t>シヨウリョウ</t>
    </rPh>
    <rPh sb="11" eb="12">
      <t>エン</t>
    </rPh>
    <rPh sb="14" eb="15">
      <t>ヒ</t>
    </rPh>
    <phoneticPr fontId="3"/>
  </si>
  <si>
    <t>リハーサル会場使用料50,000円×1日</t>
    <rPh sb="5" eb="7">
      <t>カイジョウ</t>
    </rPh>
    <rPh sb="7" eb="10">
      <t>シヨウリョウ</t>
    </rPh>
    <rPh sb="16" eb="17">
      <t>エン</t>
    </rPh>
    <rPh sb="19" eb="20">
      <t>ヒ</t>
    </rPh>
    <phoneticPr fontId="3"/>
  </si>
  <si>
    <t>会場設営費</t>
    <rPh sb="0" eb="2">
      <t>カイジョウ</t>
    </rPh>
    <rPh sb="2" eb="4">
      <t>セツエイ</t>
    </rPh>
    <rPh sb="4" eb="5">
      <t>ヒ</t>
    </rPh>
    <phoneticPr fontId="3"/>
  </si>
  <si>
    <t>アンケート用消耗品（紙、鉛筆）</t>
    <rPh sb="5" eb="6">
      <t>ヨウ</t>
    </rPh>
    <rPh sb="6" eb="8">
      <t>ショウモウ</t>
    </rPh>
    <rPh sb="8" eb="9">
      <t>ヒン</t>
    </rPh>
    <rPh sb="10" eb="11">
      <t>カミ</t>
    </rPh>
    <rPh sb="12" eb="14">
      <t>エンピツ</t>
    </rPh>
    <phoneticPr fontId="3"/>
  </si>
  <si>
    <t>会場消毒用アルコール</t>
    <rPh sb="0" eb="2">
      <t>カイジョウ</t>
    </rPh>
    <rPh sb="2" eb="5">
      <t>ショウドクヨウ</t>
    </rPh>
    <phoneticPr fontId="3"/>
  </si>
  <si>
    <t>****</t>
    <phoneticPr fontId="3"/>
  </si>
  <si>
    <t>大道具（材木）</t>
    <rPh sb="0" eb="3">
      <t>オオドウグ</t>
    </rPh>
    <rPh sb="4" eb="6">
      <t>ザイモク</t>
    </rPh>
    <phoneticPr fontId="3"/>
  </si>
  <si>
    <t>大道具（釘、ネジ）</t>
    <rPh sb="0" eb="3">
      <t>オオドウグ</t>
    </rPh>
    <rPh sb="4" eb="5">
      <t>クギ</t>
    </rPh>
    <phoneticPr fontId="3"/>
  </si>
  <si>
    <t>衣装用布</t>
    <rPh sb="0" eb="2">
      <t>イショウ</t>
    </rPh>
    <rPh sb="2" eb="3">
      <t>ヨウ</t>
    </rPh>
    <phoneticPr fontId="3"/>
  </si>
  <si>
    <t>小道具（****）</t>
    <rPh sb="0" eb="3">
      <t>コドウグ</t>
    </rPh>
    <phoneticPr fontId="3"/>
  </si>
  <si>
    <t>照明費35,000円×3日</t>
    <rPh sb="0" eb="2">
      <t>ショウメイ</t>
    </rPh>
    <rPh sb="2" eb="3">
      <t>ヒ</t>
    </rPh>
    <rPh sb="9" eb="10">
      <t>エン</t>
    </rPh>
    <rPh sb="12" eb="13">
      <t>ヒ</t>
    </rPh>
    <phoneticPr fontId="3"/>
  </si>
  <si>
    <t>音響費30,000円×3日</t>
    <rPh sb="0" eb="2">
      <t>オンキョウ</t>
    </rPh>
    <rPh sb="2" eb="3">
      <t>ヒ</t>
    </rPh>
    <rPh sb="9" eb="10">
      <t>エン</t>
    </rPh>
    <rPh sb="12" eb="13">
      <t>ヒ</t>
    </rPh>
    <phoneticPr fontId="3"/>
  </si>
  <si>
    <t>舞台スタッフ25,000円×5人×2日</t>
    <rPh sb="0" eb="2">
      <t>ブタイ</t>
    </rPh>
    <rPh sb="12" eb="13">
      <t>エン</t>
    </rPh>
    <rPh sb="15" eb="16">
      <t>ニン</t>
    </rPh>
    <rPh sb="18" eb="19">
      <t>ヒ</t>
    </rPh>
    <phoneticPr fontId="3"/>
  </si>
  <si>
    <t>道具運搬費16,500円×往復</t>
    <rPh sb="0" eb="2">
      <t>ドウグ</t>
    </rPh>
    <rPh sb="2" eb="4">
      <t>ウンパン</t>
    </rPh>
    <rPh sb="4" eb="5">
      <t>ヒ</t>
    </rPh>
    <rPh sb="11" eb="12">
      <t>エン</t>
    </rPh>
    <rPh sb="13" eb="15">
      <t>オウフク</t>
    </rPh>
    <phoneticPr fontId="3"/>
  </si>
  <si>
    <t>受付謝金</t>
    <rPh sb="0" eb="2">
      <t>ウケツケ</t>
    </rPh>
    <rPh sb="2" eb="4">
      <t>シャキン</t>
    </rPh>
    <phoneticPr fontId="3"/>
  </si>
  <si>
    <t>●●●●</t>
    <phoneticPr fontId="3"/>
  </si>
  <si>
    <t>○○○○</t>
    <phoneticPr fontId="3"/>
  </si>
  <si>
    <t>会場整理スタッフ5,000円×2名×2日</t>
    <rPh sb="0" eb="2">
      <t>カイジョウ</t>
    </rPh>
    <rPh sb="2" eb="4">
      <t>セイリ</t>
    </rPh>
    <rPh sb="13" eb="14">
      <t>エン</t>
    </rPh>
    <rPh sb="16" eb="17">
      <t>メイ</t>
    </rPh>
    <rPh sb="19" eb="20">
      <t>ヒ</t>
    </rPh>
    <phoneticPr fontId="3"/>
  </si>
  <si>
    <t>A氏</t>
    <rPh sb="1" eb="2">
      <t>シ</t>
    </rPh>
    <phoneticPr fontId="3"/>
  </si>
  <si>
    <t>出演謝金</t>
    <rPh sb="0" eb="2">
      <t>シュツエン</t>
    </rPh>
    <rPh sb="2" eb="4">
      <t>シャキン</t>
    </rPh>
    <phoneticPr fontId="3"/>
  </si>
  <si>
    <t>B氏</t>
    <rPh sb="1" eb="2">
      <t>シ</t>
    </rPh>
    <phoneticPr fontId="3"/>
  </si>
  <si>
    <t>旅費</t>
    <rPh sb="0" eb="2">
      <t>リョヒ</t>
    </rPh>
    <phoneticPr fontId="3"/>
  </si>
  <si>
    <t>A氏交通費（**～北九州往復）</t>
    <rPh sb="1" eb="2">
      <t>シ</t>
    </rPh>
    <rPh sb="2" eb="5">
      <t>コウツウヒ</t>
    </rPh>
    <rPh sb="9" eb="12">
      <t>キタキュウシュウ</t>
    </rPh>
    <rPh sb="12" eb="14">
      <t>オウフク</t>
    </rPh>
    <phoneticPr fontId="3"/>
  </si>
  <si>
    <t>B氏交通費（**～北九州往復）</t>
    <rPh sb="1" eb="2">
      <t>シ</t>
    </rPh>
    <rPh sb="2" eb="5">
      <t>コウツウヒ</t>
    </rPh>
    <rPh sb="9" eb="12">
      <t>キタキュウシュウ</t>
    </rPh>
    <rPh sb="12" eb="14">
      <t>オウフク</t>
    </rPh>
    <phoneticPr fontId="3"/>
  </si>
  <si>
    <t>A氏、B氏宿泊料7,500円×2泊×2名</t>
    <rPh sb="1" eb="2">
      <t>シ</t>
    </rPh>
    <rPh sb="4" eb="5">
      <t>シ</t>
    </rPh>
    <rPh sb="5" eb="8">
      <t>シュクハクリョウ</t>
    </rPh>
    <rPh sb="13" eb="14">
      <t>エン</t>
    </rPh>
    <rPh sb="16" eb="17">
      <t>ハク</t>
    </rPh>
    <rPh sb="19" eb="20">
      <t>メイ</t>
    </rPh>
    <phoneticPr fontId="3"/>
  </si>
  <si>
    <t>***</t>
    <phoneticPr fontId="3"/>
  </si>
  <si>
    <t>チラシデザイン料</t>
    <rPh sb="7" eb="8">
      <t>リョウ</t>
    </rPh>
    <phoneticPr fontId="3"/>
  </si>
  <si>
    <t>チラシ・ポスター送料</t>
    <rPh sb="8" eb="10">
      <t>ソウリョウ</t>
    </rPh>
    <phoneticPr fontId="3"/>
  </si>
  <si>
    <t>チケット販売手数料</t>
    <rPh sb="4" eb="6">
      <t>ハンバイ</t>
    </rPh>
    <rPh sb="6" eb="9">
      <t>テスウリョウ</t>
    </rPh>
    <phoneticPr fontId="3"/>
  </si>
  <si>
    <t>チラシ印刷費</t>
    <rPh sb="3" eb="5">
      <t>インサツ</t>
    </rPh>
    <rPh sb="5" eb="6">
      <t>ヒ</t>
    </rPh>
    <phoneticPr fontId="3"/>
  </si>
  <si>
    <t>ポスター印刷費</t>
    <rPh sb="4" eb="6">
      <t>インサツ</t>
    </rPh>
    <rPh sb="6" eb="7">
      <t>ヒ</t>
    </rPh>
    <phoneticPr fontId="3"/>
  </si>
  <si>
    <t>販売用パンフレット印刷</t>
    <rPh sb="0" eb="3">
      <t>ハンバイヨウ</t>
    </rPh>
    <rPh sb="9" eb="11">
      <t>インサツ</t>
    </rPh>
    <phoneticPr fontId="3"/>
  </si>
  <si>
    <t>謝金</t>
    <rPh sb="0" eb="2">
      <t>シャキン</t>
    </rPh>
    <phoneticPr fontId="3"/>
  </si>
  <si>
    <t>□□□</t>
    <phoneticPr fontId="3"/>
  </si>
  <si>
    <t>受付謝金（内部スタッフ）</t>
    <rPh sb="0" eb="2">
      <t>ウケツケ</t>
    </rPh>
    <rPh sb="2" eb="4">
      <t>シャキン</t>
    </rPh>
    <rPh sb="5" eb="7">
      <t>ナイブ</t>
    </rPh>
    <phoneticPr fontId="3"/>
  </si>
  <si>
    <t>8/24ケータリング</t>
    <phoneticPr fontId="3"/>
  </si>
  <si>
    <t>8/25ケータリング</t>
    <phoneticPr fontId="3"/>
  </si>
  <si>
    <t>交付決定額</t>
    <rPh sb="0" eb="2">
      <t>コウフ</t>
    </rPh>
    <rPh sb="2" eb="4">
      <t>ケッテイ</t>
    </rPh>
    <rPh sb="4" eb="5">
      <t>ガク</t>
    </rPh>
    <phoneticPr fontId="3"/>
  </si>
  <si>
    <t>助成金実績報告書</t>
    <rPh sb="0" eb="3">
      <t>ジョセイキン</t>
    </rPh>
    <rPh sb="3" eb="5">
      <t>ジッセキ</t>
    </rPh>
    <rPh sb="5" eb="8">
      <t>ホウコクショ</t>
    </rPh>
    <phoneticPr fontId="3"/>
  </si>
  <si>
    <t>●●保険</t>
    <rPh sb="2" eb="4">
      <t>ホケン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</si>
</sst>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411]ggge&quot;年&quot;m&quot;月&quot;d&quot;日&quot;;@"/>
    <numFmt numFmtId="177" formatCode="#,##0;[Red]#,##0"/>
    <numFmt numFmtId="178" formatCode="#,###&quot;円&quot;"/>
    <numFmt numFmtId="179" formatCode="yyyy/m/d;@"/>
    <numFmt numFmtId="180" formatCode="#,##0_);[Red]\(#,##0\)"/>
  </numFmts>
  <fonts count="45">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sz val="20"/>
      <name val="ＭＳ Ｐゴシック"/>
      <family val="3"/>
      <charset val="128"/>
    </font>
    <font>
      <b/>
      <sz val="11"/>
      <name val="ＭＳ Ｐゴシック"/>
      <family val="3"/>
      <charset val="128"/>
    </font>
    <font>
      <sz val="12"/>
      <name val="ＭＳ ゴシック"/>
      <family val="3"/>
      <charset val="128"/>
    </font>
    <font>
      <b/>
      <sz val="14"/>
      <name val="ＭＳ Ｐゴシック"/>
      <family val="3"/>
      <charset val="128"/>
    </font>
    <font>
      <sz val="6"/>
      <name val="ＭＳ Ｐゴシック"/>
      <family val="3"/>
      <charset val="128"/>
    </font>
    <font>
      <sz val="10"/>
      <color indexed="8"/>
      <name val="ＭＳ Ｐゴシック"/>
      <family val="3"/>
      <charset val="128"/>
    </font>
    <font>
      <b/>
      <u/>
      <sz val="10"/>
      <color indexed="8"/>
      <name val="ＭＳ Ｐゴシック"/>
      <family val="3"/>
      <charset val="128"/>
    </font>
    <font>
      <sz val="10"/>
      <name val="ＭＳ Ｐゴシック"/>
      <family val="3"/>
      <charset val="128"/>
    </font>
    <font>
      <sz val="9"/>
      <name val="ＭＳ Ｐゴシック"/>
      <family val="3"/>
      <charset val="128"/>
    </font>
    <font>
      <sz val="10"/>
      <color theme="1"/>
      <name val="ＭＳ Ｐゴシック"/>
      <family val="3"/>
      <charset val="128"/>
      <scheme val="minor"/>
    </font>
    <font>
      <b/>
      <sz val="10"/>
      <color theme="1"/>
      <name val="ＭＳ Ｐゴシック"/>
      <family val="3"/>
      <charset val="128"/>
      <scheme val="minor"/>
    </font>
    <font>
      <b/>
      <sz val="12"/>
      <name val="ＭＳ Ｐゴシック"/>
      <family val="3"/>
      <charset val="128"/>
    </font>
    <font>
      <b/>
      <sz val="10"/>
      <color indexed="81"/>
      <name val="MS P ゴシック"/>
      <family val="3"/>
      <charset val="128"/>
    </font>
    <font>
      <sz val="22"/>
      <name val="ＭＳ Ｐゴシック"/>
      <family val="3"/>
      <charset val="128"/>
    </font>
    <font>
      <u val="double"/>
      <sz val="12"/>
      <name val="ＭＳ Ｐゴシック"/>
      <family val="3"/>
      <charset val="128"/>
    </font>
    <font>
      <sz val="11"/>
      <name val="Verdana"/>
      <family val="2"/>
    </font>
    <font>
      <sz val="14"/>
      <name val="Verdana"/>
      <family val="2"/>
    </font>
    <font>
      <sz val="10"/>
      <name val="Verdana"/>
      <family val="2"/>
    </font>
    <font>
      <sz val="11"/>
      <name val="ＭＳ Ｐゴシック"/>
      <family val="3"/>
      <charset val="128"/>
      <scheme val="minor"/>
    </font>
    <font>
      <b/>
      <sz val="18"/>
      <name val="ＭＳ Ｐゴシック"/>
      <family val="3"/>
      <charset val="128"/>
    </font>
    <font>
      <sz val="18"/>
      <name val="ＭＳ Ｐゴシック"/>
      <family val="3"/>
      <charset val="128"/>
    </font>
    <font>
      <sz val="10"/>
      <color indexed="81"/>
      <name val="MS P ゴシック"/>
      <family val="3"/>
      <charset val="128"/>
    </font>
    <font>
      <b/>
      <u/>
      <sz val="10"/>
      <name val="ＭＳ Ｐゴシック"/>
      <family val="3"/>
      <charset val="128"/>
    </font>
    <font>
      <b/>
      <sz val="10"/>
      <name val="ＭＳ Ｐゴシック"/>
      <family val="3"/>
      <charset val="128"/>
    </font>
    <font>
      <sz val="20"/>
      <name val="HGS創英角ｺﾞｼｯｸUB"/>
      <family val="3"/>
      <charset val="128"/>
    </font>
    <font>
      <sz val="14"/>
      <color theme="1"/>
      <name val="メイリオ"/>
      <family val="3"/>
      <charset val="128"/>
    </font>
    <font>
      <sz val="6"/>
      <name val="ＭＳ Ｐゴシック"/>
      <family val="2"/>
      <charset val="128"/>
      <scheme val="minor"/>
    </font>
    <font>
      <sz val="11"/>
      <name val="メイリオ"/>
      <family val="3"/>
      <charset val="128"/>
    </font>
    <font>
      <b/>
      <sz val="14"/>
      <color theme="1"/>
      <name val="メイリオ"/>
      <family val="3"/>
      <charset val="128"/>
    </font>
    <font>
      <sz val="11"/>
      <color theme="1"/>
      <name val="メイリオ"/>
      <family val="3"/>
      <charset val="128"/>
    </font>
    <font>
      <sz val="8"/>
      <color theme="1"/>
      <name val="メイリオ"/>
      <family val="3"/>
      <charset val="128"/>
    </font>
    <font>
      <b/>
      <sz val="12"/>
      <name val="メイリオ"/>
      <family val="3"/>
      <charset val="128"/>
    </font>
    <font>
      <b/>
      <sz val="9"/>
      <color indexed="81"/>
      <name val="MS P ゴシック"/>
      <family val="3"/>
      <charset val="128"/>
    </font>
    <font>
      <b/>
      <sz val="16"/>
      <name val="ＭＳ Ｐゴシック"/>
      <family val="3"/>
      <charset val="128"/>
    </font>
    <font>
      <sz val="14"/>
      <color rgb="FFFF0000"/>
      <name val="ＭＳ Ｐゴシック"/>
      <family val="3"/>
      <charset val="128"/>
    </font>
    <font>
      <b/>
      <sz val="10"/>
      <color indexed="10"/>
      <name val="MS P ゴシック"/>
      <family val="3"/>
      <charset val="128"/>
    </font>
    <font>
      <sz val="11"/>
      <name val="ＭＳ Ｐゴシック"/>
      <family val="3"/>
      <charset val="128"/>
      <scheme val="major"/>
    </font>
    <font>
      <sz val="10"/>
      <color indexed="10"/>
      <name val="MS P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s>
  <borders count="64">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medium">
        <color indexed="64"/>
      </bottom>
      <diagonal/>
    </border>
    <border>
      <left style="thin">
        <color indexed="64"/>
      </left>
      <right style="thin">
        <color indexed="64"/>
      </right>
      <top/>
      <bottom style="dotted">
        <color indexed="64"/>
      </bottom>
      <diagonal/>
    </border>
    <border>
      <left/>
      <right style="thin">
        <color indexed="64"/>
      </right>
      <top style="double">
        <color indexed="64"/>
      </top>
      <bottom style="thin">
        <color indexed="64"/>
      </bottom>
      <diagonal/>
    </border>
    <border>
      <left style="slantDashDot">
        <color indexed="64"/>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dotted">
        <color indexed="64"/>
      </top>
      <bottom style="dotted">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6" fontId="2" fillId="0" borderId="0" applyFont="0" applyFill="0" applyBorder="0" applyAlignment="0" applyProtection="0">
      <alignment vertical="center"/>
    </xf>
  </cellStyleXfs>
  <cellXfs count="393">
    <xf numFmtId="0" fontId="0" fillId="0" borderId="0" xfId="0"/>
    <xf numFmtId="0" fontId="0" fillId="0" borderId="0" xfId="0" applyAlignment="1">
      <alignment vertical="center"/>
    </xf>
    <xf numFmtId="0" fontId="16" fillId="0" borderId="13" xfId="0" applyFont="1" applyBorder="1" applyAlignment="1">
      <alignment vertical="center"/>
    </xf>
    <xf numFmtId="0" fontId="16" fillId="0" borderId="14" xfId="0" applyFont="1" applyBorder="1" applyAlignment="1">
      <alignment vertical="center"/>
    </xf>
    <xf numFmtId="0" fontId="16" fillId="0" borderId="15" xfId="0" applyFont="1" applyBorder="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16" fillId="0" borderId="18" xfId="0" applyFont="1" applyBorder="1" applyAlignment="1">
      <alignment vertical="center"/>
    </xf>
    <xf numFmtId="0" fontId="16" fillId="0" borderId="19" xfId="0" applyFont="1" applyBorder="1" applyAlignment="1">
      <alignment vertical="center"/>
    </xf>
    <xf numFmtId="0" fontId="16" fillId="0" borderId="20" xfId="0" applyFont="1" applyBorder="1" applyAlignment="1">
      <alignment vertical="center"/>
    </xf>
    <xf numFmtId="0" fontId="16" fillId="0" borderId="7" xfId="0" applyFont="1" applyBorder="1" applyAlignment="1">
      <alignment vertical="center" wrapText="1"/>
    </xf>
    <xf numFmtId="0" fontId="16" fillId="0" borderId="21" xfId="0" applyFont="1" applyBorder="1" applyAlignment="1">
      <alignment vertical="center" wrapText="1"/>
    </xf>
    <xf numFmtId="0" fontId="16" fillId="0" borderId="4" xfId="0" applyFont="1" applyBorder="1" applyAlignment="1">
      <alignment vertical="center" wrapText="1"/>
    </xf>
    <xf numFmtId="0" fontId="16" fillId="0" borderId="22" xfId="0" applyFont="1" applyBorder="1" applyAlignment="1">
      <alignment vertical="center" wrapText="1"/>
    </xf>
    <xf numFmtId="0" fontId="14" fillId="0" borderId="0" xfId="0" applyFont="1"/>
    <xf numFmtId="0" fontId="0" fillId="0" borderId="0" xfId="0" applyFont="1" applyBorder="1" applyProtection="1"/>
    <xf numFmtId="0" fontId="14" fillId="0" borderId="0" xfId="0" applyFont="1" applyProtection="1"/>
    <xf numFmtId="0" fontId="0" fillId="0" borderId="0" xfId="0" applyFont="1" applyProtection="1"/>
    <xf numFmtId="0" fontId="14" fillId="0" borderId="0" xfId="0" applyFont="1" applyAlignment="1" applyProtection="1">
      <alignment vertical="center"/>
    </xf>
    <xf numFmtId="0" fontId="14" fillId="0" borderId="0" xfId="0" applyFont="1" applyAlignment="1" applyProtection="1">
      <alignment horizontal="left" vertical="center"/>
    </xf>
    <xf numFmtId="0" fontId="5" fillId="0" borderId="0" xfId="0" applyFont="1" applyProtection="1"/>
    <xf numFmtId="0" fontId="0" fillId="0" borderId="0" xfId="0" applyFont="1" applyAlignment="1" applyProtection="1">
      <alignment horizontal="center" vertical="center"/>
    </xf>
    <xf numFmtId="0" fontId="0" fillId="0" borderId="0" xfId="0" applyFont="1" applyAlignment="1" applyProtection="1">
      <alignment vertical="center"/>
    </xf>
    <xf numFmtId="0" fontId="0" fillId="0" borderId="0" xfId="0" applyFont="1" applyFill="1" applyBorder="1" applyProtection="1"/>
    <xf numFmtId="38" fontId="0" fillId="0" borderId="0" xfId="1" applyFont="1" applyProtection="1"/>
    <xf numFmtId="0" fontId="0" fillId="0" borderId="12" xfId="0"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Font="1" applyAlignment="1" applyProtection="1">
      <alignment horizontal="left" vertical="center"/>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8" fillId="0" borderId="0" xfId="0" applyFont="1" applyAlignment="1">
      <alignment horizontal="left" vertical="center"/>
    </xf>
    <xf numFmtId="0" fontId="5" fillId="0" borderId="0" xfId="0" applyFont="1" applyAlignment="1" applyProtection="1">
      <alignment horizontal="center"/>
    </xf>
    <xf numFmtId="0" fontId="5" fillId="0" borderId="0" xfId="0" applyFont="1" applyFill="1" applyBorder="1" applyProtection="1"/>
    <xf numFmtId="0" fontId="5" fillId="0" borderId="0" xfId="0" applyFont="1" applyFill="1" applyBorder="1" applyAlignment="1" applyProtection="1">
      <alignment horizontal="left" vertical="center"/>
    </xf>
    <xf numFmtId="0" fontId="6" fillId="0" borderId="0" xfId="0" applyFont="1" applyAlignment="1" applyProtection="1">
      <alignment horizontal="left" indent="1"/>
    </xf>
    <xf numFmtId="0" fontId="21" fillId="0" borderId="0" xfId="0" applyFont="1" applyAlignment="1" applyProtection="1">
      <alignment horizontal="right"/>
    </xf>
    <xf numFmtId="0" fontId="21" fillId="0" borderId="0" xfId="0" applyFont="1" applyFill="1" applyBorder="1" applyAlignment="1" applyProtection="1">
      <alignment horizontal="right"/>
    </xf>
    <xf numFmtId="0" fontId="18" fillId="0" borderId="0"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5" fillId="2" borderId="23"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8" xfId="0" applyFont="1" applyFill="1" applyBorder="1" applyAlignment="1" applyProtection="1">
      <alignment horizontal="left" vertical="center" shrinkToFit="1"/>
      <protection locked="0"/>
    </xf>
    <xf numFmtId="0" fontId="5" fillId="0" borderId="34" xfId="0" applyFont="1" applyBorder="1" applyAlignment="1" applyProtection="1">
      <alignment horizontal="left" vertical="center" indent="1" shrinkToFit="1"/>
      <protection locked="0"/>
    </xf>
    <xf numFmtId="0" fontId="5" fillId="0" borderId="36" xfId="0" applyFont="1" applyBorder="1" applyAlignment="1" applyProtection="1">
      <alignment horizontal="left" vertical="center" indent="1" shrinkToFit="1"/>
      <protection locked="0"/>
    </xf>
    <xf numFmtId="0" fontId="6" fillId="0" borderId="0" xfId="0" applyFont="1" applyProtection="1"/>
    <xf numFmtId="38" fontId="5" fillId="0" borderId="30" xfId="1" applyFont="1" applyBorder="1" applyAlignment="1" applyProtection="1">
      <alignment horizontal="right" vertical="center" indent="1" shrinkToFit="1"/>
    </xf>
    <xf numFmtId="38" fontId="5" fillId="0" borderId="7" xfId="1" applyFont="1" applyFill="1" applyBorder="1" applyAlignment="1" applyProtection="1">
      <alignment horizontal="right" vertical="center" indent="1" shrinkToFit="1"/>
    </xf>
    <xf numFmtId="38" fontId="5" fillId="0" borderId="9" xfId="1" applyFont="1" applyBorder="1" applyAlignment="1" applyProtection="1">
      <alignment horizontal="right" vertical="center" indent="1" shrinkToFit="1"/>
    </xf>
    <xf numFmtId="38" fontId="5" fillId="0" borderId="0" xfId="1" applyFont="1" applyFill="1" applyBorder="1" applyAlignment="1" applyProtection="1">
      <alignment horizontal="right" vertical="center" indent="1" shrinkToFit="1"/>
    </xf>
    <xf numFmtId="0" fontId="14" fillId="0" borderId="0" xfId="0" applyFont="1" applyFill="1" applyBorder="1" applyAlignment="1" applyProtection="1">
      <alignment horizontal="left" vertical="center"/>
    </xf>
    <xf numFmtId="0" fontId="5" fillId="0" borderId="0" xfId="0" applyFont="1" applyBorder="1" applyProtection="1"/>
    <xf numFmtId="0" fontId="0" fillId="0" borderId="0" xfId="0" applyFont="1" applyAlignment="1" applyProtection="1"/>
    <xf numFmtId="0" fontId="5" fillId="0" borderId="0" xfId="0" applyFont="1" applyAlignment="1" applyProtection="1">
      <alignment horizontal="left" vertical="center"/>
    </xf>
    <xf numFmtId="0" fontId="5" fillId="0" borderId="0" xfId="0" applyFont="1" applyFill="1" applyBorder="1" applyAlignment="1" applyProtection="1">
      <alignment vertical="center"/>
    </xf>
    <xf numFmtId="0" fontId="5" fillId="0" borderId="0" xfId="0" applyFont="1" applyAlignment="1" applyProtection="1">
      <alignment vertical="center"/>
    </xf>
    <xf numFmtId="0" fontId="22" fillId="0" borderId="0" xfId="0" applyFont="1" applyAlignment="1" applyProtection="1">
      <alignment horizontal="center" vertical="center"/>
    </xf>
    <xf numFmtId="38" fontId="5" fillId="0" borderId="0" xfId="0" applyNumberFormat="1" applyFont="1" applyFill="1" applyBorder="1" applyAlignment="1" applyProtection="1">
      <alignment vertical="center"/>
    </xf>
    <xf numFmtId="0" fontId="22" fillId="0" borderId="0" xfId="0" applyFont="1" applyProtection="1"/>
    <xf numFmtId="0" fontId="14" fillId="0" borderId="0" xfId="0" applyFont="1" applyAlignment="1" applyProtection="1">
      <alignment horizontal="center" vertical="center" wrapText="1"/>
    </xf>
    <xf numFmtId="177" fontId="0" fillId="0" borderId="0" xfId="0" applyNumberFormat="1" applyFont="1" applyAlignment="1" applyProtection="1">
      <alignment horizontal="right" vertical="center" shrinkToFit="1"/>
    </xf>
    <xf numFmtId="0" fontId="0" fillId="0" borderId="0" xfId="0" applyFont="1" applyAlignment="1" applyProtection="1">
      <alignment horizontal="left" vertical="center" wrapText="1"/>
    </xf>
    <xf numFmtId="38" fontId="22" fillId="0" borderId="0" xfId="0" applyNumberFormat="1" applyFont="1" applyFill="1" applyAlignment="1" applyProtection="1">
      <alignment horizontal="right" vertical="top" indent="1" shrinkToFit="1"/>
    </xf>
    <xf numFmtId="0" fontId="23" fillId="0" borderId="0" xfId="0" applyFont="1" applyFill="1" applyBorder="1" applyAlignment="1" applyProtection="1">
      <alignment horizontal="left" vertical="center" shrinkToFit="1"/>
    </xf>
    <xf numFmtId="0" fontId="24" fillId="0" borderId="0" xfId="0" applyFont="1" applyAlignment="1" applyProtection="1">
      <alignment horizontal="center" vertical="center"/>
    </xf>
    <xf numFmtId="0" fontId="24" fillId="0" borderId="0" xfId="0" applyFont="1" applyProtection="1"/>
    <xf numFmtId="38" fontId="24" fillId="0" borderId="0" xfId="1" applyFont="1" applyAlignment="1" applyProtection="1">
      <alignment horizontal="right"/>
    </xf>
    <xf numFmtId="178" fontId="22" fillId="0" borderId="0" xfId="0" applyNumberFormat="1" applyFont="1" applyAlignment="1" applyProtection="1">
      <alignment horizontal="right" vertical="center"/>
    </xf>
    <xf numFmtId="0" fontId="14" fillId="0" borderId="0" xfId="0" applyFont="1" applyBorder="1" applyAlignment="1" applyProtection="1">
      <alignment horizontal="right" vertical="center" shrinkToFit="1"/>
    </xf>
    <xf numFmtId="0" fontId="0" fillId="0" borderId="12" xfId="0" applyFont="1" applyBorder="1" applyAlignment="1" applyProtection="1">
      <alignment horizontal="center" vertical="center" shrinkToFit="1"/>
      <protection locked="0"/>
    </xf>
    <xf numFmtId="179" fontId="0" fillId="0" borderId="12" xfId="0" applyNumberFormat="1" applyFont="1" applyBorder="1" applyAlignment="1" applyProtection="1">
      <alignment horizontal="center" vertical="center" shrinkToFit="1"/>
      <protection locked="0"/>
    </xf>
    <xf numFmtId="38" fontId="0" fillId="0" borderId="24" xfId="1" applyNumberFormat="1" applyFont="1" applyBorder="1" applyAlignment="1" applyProtection="1">
      <alignment horizontal="right" vertical="center" shrinkToFit="1"/>
      <protection locked="0"/>
    </xf>
    <xf numFmtId="0" fontId="24" fillId="0" borderId="0" xfId="0" applyFont="1" applyBorder="1" applyProtection="1"/>
    <xf numFmtId="0" fontId="22" fillId="0" borderId="0" xfId="0" applyFont="1" applyBorder="1" applyProtection="1"/>
    <xf numFmtId="0" fontId="14" fillId="0" borderId="24" xfId="0" applyFont="1" applyBorder="1" applyAlignment="1" applyProtection="1">
      <alignment horizontal="center" vertical="center" shrinkToFit="1"/>
    </xf>
    <xf numFmtId="178" fontId="24" fillId="0" borderId="23" xfId="1" applyNumberFormat="1" applyFont="1" applyBorder="1" applyAlignment="1" applyProtection="1">
      <alignment horizontal="right" vertical="center"/>
    </xf>
    <xf numFmtId="0" fontId="24" fillId="0" borderId="0" xfId="0" applyFont="1" applyBorder="1" applyAlignment="1" applyProtection="1">
      <alignment horizontal="center" vertical="center"/>
    </xf>
    <xf numFmtId="38" fontId="24" fillId="0" borderId="0" xfId="1" applyFont="1" applyBorder="1" applyAlignment="1" applyProtection="1">
      <alignment horizontal="right" vertical="center"/>
    </xf>
    <xf numFmtId="0" fontId="14" fillId="0" borderId="0" xfId="0" applyFont="1" applyBorder="1" applyAlignment="1" applyProtection="1">
      <alignment horizontal="center" vertical="center"/>
    </xf>
    <xf numFmtId="0" fontId="22" fillId="0" borderId="0" xfId="0" applyFont="1" applyAlignment="1" applyProtection="1">
      <alignment horizontal="center"/>
    </xf>
    <xf numFmtId="38" fontId="22" fillId="0" borderId="0" xfId="0" applyNumberFormat="1" applyFont="1" applyAlignment="1" applyProtection="1">
      <alignment horizontal="right" shrinkToFit="1"/>
    </xf>
    <xf numFmtId="0" fontId="22" fillId="0" borderId="0" xfId="0" applyFont="1" applyAlignment="1" applyProtection="1">
      <alignment horizontal="left" wrapText="1"/>
    </xf>
    <xf numFmtId="0" fontId="14" fillId="0" borderId="0" xfId="0" applyFont="1" applyFill="1" applyBorder="1" applyAlignment="1" applyProtection="1">
      <alignment horizontal="right" shrinkToFit="1"/>
    </xf>
    <xf numFmtId="0" fontId="14" fillId="0" borderId="0" xfId="0" applyFont="1" applyAlignment="1" applyProtection="1">
      <alignment horizontal="center" vertical="center"/>
    </xf>
    <xf numFmtId="178" fontId="0" fillId="0" borderId="12" xfId="0" applyNumberFormat="1" applyFont="1" applyBorder="1" applyAlignment="1" applyProtection="1">
      <alignment vertical="center"/>
    </xf>
    <xf numFmtId="178" fontId="0" fillId="2" borderId="12" xfId="0" applyNumberFormat="1" applyFont="1" applyFill="1" applyBorder="1" applyAlignment="1" applyProtection="1">
      <alignment horizontal="center" vertical="center"/>
    </xf>
    <xf numFmtId="178" fontId="0" fillId="0" borderId="12" xfId="0" applyNumberFormat="1" applyFont="1" applyBorder="1" applyAlignment="1" applyProtection="1">
      <alignment horizontal="right" vertical="center"/>
    </xf>
    <xf numFmtId="38" fontId="0" fillId="2" borderId="24" xfId="0" applyNumberFormat="1" applyFont="1" applyFill="1" applyBorder="1" applyAlignment="1" applyProtection="1">
      <alignment horizontal="center" vertical="center"/>
    </xf>
    <xf numFmtId="178" fontId="25" fillId="0" borderId="12" xfId="0" applyNumberFormat="1" applyFont="1" applyBorder="1" applyAlignment="1" applyProtection="1">
      <alignment horizontal="right" vertical="center" shrinkToFit="1"/>
    </xf>
    <xf numFmtId="0" fontId="23" fillId="0" borderId="0" xfId="0" applyFont="1" applyBorder="1" applyAlignment="1" applyProtection="1">
      <alignment horizontal="left" vertical="center" shrinkToFit="1"/>
    </xf>
    <xf numFmtId="0" fontId="0" fillId="0" borderId="12"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14" fillId="0" borderId="24" xfId="0" applyFont="1" applyBorder="1" applyAlignment="1" applyProtection="1">
      <alignment horizontal="center" vertical="center"/>
    </xf>
    <xf numFmtId="178" fontId="24" fillId="0" borderId="1" xfId="1" applyNumberFormat="1" applyFont="1" applyBorder="1" applyAlignment="1" applyProtection="1">
      <alignment horizontal="right" vertical="center"/>
    </xf>
    <xf numFmtId="0" fontId="22" fillId="0" borderId="0" xfId="0" applyFont="1" applyAlignment="1" applyProtection="1">
      <alignment horizontal="left" vertical="center"/>
    </xf>
    <xf numFmtId="0" fontId="0" fillId="0" borderId="2" xfId="0" applyBorder="1"/>
    <xf numFmtId="0" fontId="0" fillId="0" borderId="38" xfId="0" applyBorder="1" applyAlignment="1">
      <alignment horizontal="center" vertical="center" wrapText="1"/>
    </xf>
    <xf numFmtId="0" fontId="0" fillId="0" borderId="29" xfId="0" applyBorder="1" applyAlignment="1">
      <alignment horizontal="center" vertical="center" wrapText="1"/>
    </xf>
    <xf numFmtId="0" fontId="0" fillId="0" borderId="33" xfId="0" applyBorder="1"/>
    <xf numFmtId="0" fontId="10" fillId="0" borderId="39" xfId="0" applyFont="1" applyBorder="1" applyAlignment="1">
      <alignment vertical="center"/>
    </xf>
    <xf numFmtId="0" fontId="0" fillId="0" borderId="40" xfId="0" applyBorder="1"/>
    <xf numFmtId="0" fontId="0" fillId="0" borderId="41" xfId="0" applyBorder="1"/>
    <xf numFmtId="0" fontId="0" fillId="0" borderId="42" xfId="0" applyBorder="1"/>
    <xf numFmtId="0" fontId="0" fillId="0" borderId="0" xfId="0" applyBorder="1"/>
    <xf numFmtId="0" fontId="0" fillId="0" borderId="43" xfId="0" applyBorder="1"/>
    <xf numFmtId="0" fontId="0" fillId="0" borderId="44" xfId="0" applyBorder="1"/>
    <xf numFmtId="0" fontId="0" fillId="0" borderId="45" xfId="0" applyBorder="1"/>
    <xf numFmtId="0" fontId="0" fillId="0" borderId="46" xfId="0" applyBorder="1"/>
    <xf numFmtId="0" fontId="0" fillId="0" borderId="2" xfId="0" applyBorder="1" applyAlignment="1">
      <alignment vertical="center"/>
    </xf>
    <xf numFmtId="0" fontId="5" fillId="0" borderId="0" xfId="0" applyFont="1" applyBorder="1" applyAlignment="1" applyProtection="1">
      <alignment horizontal="left" vertical="center" wrapText="1"/>
      <protection locked="0"/>
    </xf>
    <xf numFmtId="0" fontId="0" fillId="0" borderId="2" xfId="0" applyFont="1" applyBorder="1" applyAlignment="1" applyProtection="1">
      <alignment horizontal="left" vertical="center"/>
    </xf>
    <xf numFmtId="0" fontId="0" fillId="0" borderId="0" xfId="0" applyFont="1" applyAlignment="1" applyProtection="1">
      <alignment horizontal="right"/>
    </xf>
    <xf numFmtId="0" fontId="14" fillId="0" borderId="2" xfId="0" applyFont="1" applyBorder="1" applyAlignment="1" applyProtection="1">
      <alignment horizontal="left" shrinkToFit="1"/>
    </xf>
    <xf numFmtId="0" fontId="14" fillId="0" borderId="0" xfId="0" applyFont="1" applyAlignment="1" applyProtection="1">
      <alignment horizontal="left" wrapText="1"/>
    </xf>
    <xf numFmtId="0" fontId="7" fillId="0" borderId="0" xfId="0" applyFont="1" applyAlignment="1" applyProtection="1">
      <alignment horizontal="left" vertical="center"/>
    </xf>
    <xf numFmtId="0" fontId="0" fillId="0" borderId="49" xfId="0" applyBorder="1"/>
    <xf numFmtId="0" fontId="14" fillId="0" borderId="0" xfId="0" applyFont="1" applyBorder="1" applyAlignment="1" applyProtection="1">
      <alignment horizontal="left" shrinkToFit="1"/>
    </xf>
    <xf numFmtId="0" fontId="24" fillId="0" borderId="0" xfId="0" applyFont="1" applyAlignment="1" applyProtection="1">
      <alignment horizontal="left"/>
    </xf>
    <xf numFmtId="38" fontId="5" fillId="0" borderId="1" xfId="0" applyNumberFormat="1" applyFont="1" applyFill="1" applyBorder="1" applyAlignment="1" applyProtection="1">
      <alignment vertical="center"/>
    </xf>
    <xf numFmtId="0" fontId="14" fillId="0" borderId="1" xfId="0" applyFont="1" applyBorder="1" applyAlignment="1" applyProtection="1">
      <alignment horizontal="left" shrinkToFit="1"/>
    </xf>
    <xf numFmtId="178" fontId="14" fillId="0" borderId="0" xfId="0" applyNumberFormat="1" applyFont="1" applyBorder="1" applyAlignment="1" applyProtection="1">
      <alignment vertical="center"/>
    </xf>
    <xf numFmtId="0" fontId="14" fillId="3" borderId="12" xfId="0" applyFont="1" applyFill="1" applyBorder="1" applyAlignment="1" applyProtection="1">
      <alignment horizontal="center" vertical="center" wrapText="1"/>
    </xf>
    <xf numFmtId="38" fontId="14" fillId="3" borderId="24" xfId="0" applyNumberFormat="1" applyFont="1" applyFill="1" applyBorder="1" applyAlignment="1" applyProtection="1">
      <alignment horizontal="center" vertical="center" wrapText="1"/>
    </xf>
    <xf numFmtId="0" fontId="0" fillId="3" borderId="12" xfId="0" applyFont="1" applyFill="1" applyBorder="1" applyAlignment="1" applyProtection="1">
      <alignment horizontal="center" vertical="center"/>
    </xf>
    <xf numFmtId="0" fontId="14" fillId="3" borderId="12" xfId="0" applyFont="1" applyFill="1" applyBorder="1" applyAlignment="1" applyProtection="1">
      <alignment horizontal="center" vertical="center"/>
    </xf>
    <xf numFmtId="0" fontId="18" fillId="2" borderId="49" xfId="0" applyFont="1" applyFill="1" applyBorder="1" applyAlignment="1" applyProtection="1">
      <alignment horizontal="center" vertical="center"/>
    </xf>
    <xf numFmtId="0" fontId="5" fillId="2" borderId="51"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53" xfId="0" applyFont="1" applyFill="1" applyBorder="1" applyAlignment="1" applyProtection="1">
      <alignment horizontal="center" vertical="center" wrapText="1"/>
    </xf>
    <xf numFmtId="38" fontId="5" fillId="0" borderId="35" xfId="1" applyFont="1" applyBorder="1" applyAlignment="1" applyProtection="1">
      <alignment horizontal="right" vertical="center" indent="1" shrinkToFit="1"/>
      <protection locked="0"/>
    </xf>
    <xf numFmtId="180" fontId="5" fillId="0" borderId="9" xfId="0" applyNumberFormat="1" applyFont="1" applyBorder="1" applyAlignment="1" applyProtection="1">
      <alignment horizontal="left" vertical="center" indent="1" shrinkToFit="1"/>
      <protection locked="0"/>
    </xf>
    <xf numFmtId="180" fontId="5" fillId="0" borderId="35" xfId="0" applyNumberFormat="1" applyFont="1" applyFill="1" applyBorder="1" applyAlignment="1" applyProtection="1">
      <alignment horizontal="left" vertical="center" indent="1" shrinkToFit="1"/>
      <protection locked="0"/>
    </xf>
    <xf numFmtId="180" fontId="5" fillId="0" borderId="36" xfId="0" applyNumberFormat="1" applyFont="1" applyFill="1" applyBorder="1" applyAlignment="1" applyProtection="1">
      <alignment horizontal="left" vertical="center" indent="1" shrinkToFit="1"/>
      <protection locked="0"/>
    </xf>
    <xf numFmtId="180" fontId="5" fillId="0" borderId="34" xfId="0" applyNumberFormat="1" applyFont="1" applyFill="1" applyBorder="1" applyAlignment="1" applyProtection="1">
      <alignment horizontal="left" vertical="center" indent="1" shrinkToFit="1"/>
      <protection locked="0"/>
    </xf>
    <xf numFmtId="180" fontId="5" fillId="0" borderId="9" xfId="0" applyNumberFormat="1" applyFont="1" applyFill="1" applyBorder="1" applyAlignment="1" applyProtection="1">
      <alignment horizontal="left" vertical="center" indent="1" shrinkToFit="1"/>
      <protection locked="0"/>
    </xf>
    <xf numFmtId="180" fontId="5" fillId="0" borderId="30" xfId="1" applyNumberFormat="1" applyFont="1" applyBorder="1" applyAlignment="1" applyProtection="1">
      <alignment horizontal="right" vertical="center" indent="1" shrinkToFit="1"/>
    </xf>
    <xf numFmtId="0" fontId="0" fillId="0" borderId="42" xfId="0" applyBorder="1" applyAlignment="1"/>
    <xf numFmtId="0" fontId="0" fillId="0" borderId="0" xfId="0" applyBorder="1" applyAlignment="1"/>
    <xf numFmtId="0" fontId="0" fillId="0" borderId="43" xfId="0" applyBorder="1" applyAlignment="1"/>
    <xf numFmtId="0" fontId="34" fillId="0" borderId="1" xfId="0" applyFont="1" applyBorder="1" applyAlignment="1">
      <alignment vertical="center"/>
    </xf>
    <xf numFmtId="0" fontId="34" fillId="0" borderId="6" xfId="0" applyFont="1" applyBorder="1" applyAlignment="1">
      <alignment vertical="center"/>
    </xf>
    <xf numFmtId="0" fontId="0" fillId="0" borderId="43" xfId="0" applyBorder="1" applyAlignment="1">
      <alignment vertical="center"/>
    </xf>
    <xf numFmtId="0" fontId="34" fillId="0" borderId="0" xfId="0" applyFont="1" applyBorder="1" applyAlignment="1">
      <alignment vertical="center"/>
    </xf>
    <xf numFmtId="0" fontId="34" fillId="0" borderId="8" xfId="0" applyFont="1" applyBorder="1" applyAlignment="1">
      <alignment vertical="center"/>
    </xf>
    <xf numFmtId="0" fontId="34" fillId="0" borderId="7" xfId="0" applyFont="1" applyBorder="1" applyAlignment="1">
      <alignment vertical="center"/>
    </xf>
    <xf numFmtId="0" fontId="36" fillId="0" borderId="0" xfId="0" applyFont="1" applyBorder="1" applyAlignment="1">
      <alignment vertical="center"/>
    </xf>
    <xf numFmtId="0" fontId="0" fillId="0" borderId="43" xfId="0" applyBorder="1" applyAlignment="1">
      <alignment vertical="center" wrapText="1"/>
    </xf>
    <xf numFmtId="0" fontId="34" fillId="0" borderId="4" xfId="0" applyFont="1" applyBorder="1" applyAlignment="1">
      <alignment vertical="center"/>
    </xf>
    <xf numFmtId="0" fontId="34" fillId="0" borderId="2" xfId="0" applyFont="1" applyBorder="1" applyAlignment="1">
      <alignment vertical="center"/>
    </xf>
    <xf numFmtId="0" fontId="36" fillId="0" borderId="2" xfId="0" applyFont="1" applyBorder="1" applyAlignment="1">
      <alignment vertical="center"/>
    </xf>
    <xf numFmtId="0" fontId="0" fillId="0" borderId="0" xfId="0" applyBorder="1" applyAlignment="1">
      <alignment vertical="center"/>
    </xf>
    <xf numFmtId="0" fontId="0" fillId="0" borderId="0" xfId="0" applyBorder="1" applyAlignment="1">
      <alignment vertical="center" wrapText="1"/>
    </xf>
    <xf numFmtId="0" fontId="38" fillId="0" borderId="0" xfId="0" applyFont="1" applyBorder="1" applyAlignment="1"/>
    <xf numFmtId="0" fontId="34" fillId="0" borderId="0" xfId="0" applyFont="1" applyBorder="1"/>
    <xf numFmtId="0" fontId="34" fillId="0" borderId="0" xfId="0" applyFont="1" applyBorder="1" applyAlignment="1"/>
    <xf numFmtId="0" fontId="0" fillId="0" borderId="44" xfId="0" applyBorder="1" applyAlignment="1"/>
    <xf numFmtId="0" fontId="0" fillId="0" borderId="45" xfId="0" applyBorder="1" applyAlignment="1"/>
    <xf numFmtId="0" fontId="0" fillId="0" borderId="46" xfId="0" applyBorder="1" applyAlignment="1"/>
    <xf numFmtId="6" fontId="35" fillId="0" borderId="0" xfId="0" applyNumberFormat="1" applyFont="1" applyBorder="1" applyAlignment="1">
      <alignment vertical="center"/>
    </xf>
    <xf numFmtId="0" fontId="35" fillId="0" borderId="0" xfId="0" applyFont="1" applyBorder="1" applyAlignment="1">
      <alignment vertical="center"/>
    </xf>
    <xf numFmtId="0" fontId="34" fillId="0" borderId="0" xfId="0" applyFont="1" applyBorder="1" applyAlignment="1">
      <alignment vertical="center" wrapText="1"/>
    </xf>
    <xf numFmtId="0" fontId="34" fillId="0" borderId="43" xfId="0" applyFont="1" applyBorder="1" applyAlignment="1">
      <alignment vertical="center"/>
    </xf>
    <xf numFmtId="0" fontId="34" fillId="0" borderId="42" xfId="0" applyFont="1" applyBorder="1" applyAlignment="1">
      <alignment vertical="center"/>
    </xf>
    <xf numFmtId="0" fontId="34" fillId="0" borderId="43" xfId="0" applyFont="1" applyBorder="1" applyAlignment="1">
      <alignment vertical="center" wrapText="1"/>
    </xf>
    <xf numFmtId="0" fontId="0" fillId="0" borderId="42" xfId="0" applyBorder="1" applyAlignment="1">
      <alignment vertical="center"/>
    </xf>
    <xf numFmtId="0" fontId="34" fillId="0" borderId="43" xfId="0" applyFont="1" applyBorder="1" applyAlignment="1"/>
    <xf numFmtId="0" fontId="34" fillId="0" borderId="42" xfId="0" applyFont="1" applyBorder="1"/>
    <xf numFmtId="0" fontId="14" fillId="0" borderId="31" xfId="0" applyFont="1" applyBorder="1" applyAlignment="1" applyProtection="1">
      <alignment horizontal="center" vertical="center"/>
    </xf>
    <xf numFmtId="178" fontId="24" fillId="0" borderId="55" xfId="1" applyNumberFormat="1" applyFont="1" applyBorder="1" applyAlignment="1" applyProtection="1">
      <alignment horizontal="right" vertical="center"/>
    </xf>
    <xf numFmtId="38" fontId="14" fillId="3" borderId="12" xfId="0" applyNumberFormat="1" applyFont="1" applyFill="1" applyBorder="1" applyAlignment="1" applyProtection="1">
      <alignment horizontal="center" vertical="center" wrapText="1"/>
    </xf>
    <xf numFmtId="38" fontId="0" fillId="0" borderId="12" xfId="1" applyNumberFormat="1" applyFont="1" applyBorder="1" applyAlignment="1" applyProtection="1">
      <alignment horizontal="right" vertical="center" shrinkToFit="1"/>
      <protection locked="0"/>
    </xf>
    <xf numFmtId="0" fontId="5" fillId="2" borderId="30" xfId="0" applyFont="1" applyFill="1" applyBorder="1" applyAlignment="1" applyProtection="1">
      <alignment horizontal="center" vertical="center" wrapText="1"/>
    </xf>
    <xf numFmtId="0" fontId="18" fillId="2" borderId="31" xfId="0" applyFont="1" applyFill="1" applyBorder="1" applyAlignment="1" applyProtection="1">
      <alignment horizontal="center" vertical="center" wrapText="1"/>
    </xf>
    <xf numFmtId="0" fontId="18" fillId="2" borderId="24" xfId="0" applyFont="1" applyFill="1" applyBorder="1" applyAlignment="1" applyProtection="1">
      <alignment horizontal="center" vertical="center" wrapText="1"/>
    </xf>
    <xf numFmtId="0" fontId="18" fillId="2" borderId="3" xfId="0" applyFont="1" applyFill="1" applyBorder="1" applyAlignment="1" applyProtection="1">
      <alignment horizontal="center" vertical="center" shrinkToFit="1"/>
    </xf>
    <xf numFmtId="0" fontId="14" fillId="2" borderId="30" xfId="0" applyFont="1" applyFill="1" applyBorder="1" applyAlignment="1" applyProtection="1">
      <alignment horizontal="center" vertical="center" wrapText="1"/>
    </xf>
    <xf numFmtId="0" fontId="18" fillId="2" borderId="31" xfId="0" applyFont="1" applyFill="1" applyBorder="1" applyAlignment="1" applyProtection="1">
      <alignment horizontal="center" vertical="center" shrinkToFit="1"/>
    </xf>
    <xf numFmtId="178" fontId="5" fillId="0" borderId="9" xfId="1" applyNumberFormat="1" applyFont="1" applyBorder="1" applyAlignment="1" applyProtection="1">
      <alignment horizontal="right" vertical="center" indent="1" shrinkToFit="1"/>
    </xf>
    <xf numFmtId="178" fontId="5" fillId="0" borderId="52" xfId="1" applyNumberFormat="1" applyFont="1" applyBorder="1" applyAlignment="1" applyProtection="1">
      <alignment horizontal="right" vertical="center" indent="1" shrinkToFit="1"/>
    </xf>
    <xf numFmtId="178" fontId="5" fillId="0" borderId="54" xfId="1" applyNumberFormat="1" applyFont="1" applyBorder="1" applyAlignment="1" applyProtection="1">
      <alignment horizontal="right" vertical="center" indent="1" shrinkToFit="1"/>
    </xf>
    <xf numFmtId="178" fontId="18" fillId="0" borderId="50" xfId="1" applyNumberFormat="1" applyFont="1" applyBorder="1" applyAlignment="1" applyProtection="1">
      <alignment horizontal="right" vertical="center" indent="1" shrinkToFit="1"/>
    </xf>
    <xf numFmtId="0" fontId="0" fillId="0" borderId="24"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5" fillId="2" borderId="9" xfId="0" applyFont="1" applyFill="1" applyBorder="1" applyAlignment="1" applyProtection="1">
      <alignment vertical="center" shrinkToFit="1"/>
    </xf>
    <xf numFmtId="0" fontId="5" fillId="2" borderId="10" xfId="0" applyFont="1" applyFill="1" applyBorder="1" applyAlignment="1" applyProtection="1">
      <alignment vertical="center" shrinkToFit="1"/>
    </xf>
    <xf numFmtId="180" fontId="5" fillId="0" borderId="11" xfId="0" applyNumberFormat="1" applyFont="1" applyBorder="1" applyAlignment="1" applyProtection="1">
      <alignment vertical="center" shrinkToFit="1"/>
      <protection locked="0"/>
    </xf>
    <xf numFmtId="0" fontId="5" fillId="2" borderId="28" xfId="0" applyFont="1" applyFill="1" applyBorder="1" applyAlignment="1" applyProtection="1">
      <alignment vertical="center" shrinkToFit="1"/>
    </xf>
    <xf numFmtId="0" fontId="5" fillId="0" borderId="0" xfId="0" applyFont="1" applyFill="1" applyBorder="1" applyAlignment="1" applyProtection="1">
      <alignment horizontal="left" vertical="center" shrinkToFit="1"/>
      <protection locked="0"/>
    </xf>
    <xf numFmtId="0" fontId="5" fillId="0" borderId="1" xfId="0" applyFont="1" applyFill="1" applyBorder="1" applyAlignment="1" applyProtection="1">
      <alignment horizontal="center" vertical="center"/>
    </xf>
    <xf numFmtId="180" fontId="5" fillId="0" borderId="12" xfId="1" applyNumberFormat="1" applyFont="1" applyBorder="1" applyAlignment="1" applyProtection="1">
      <alignment horizontal="right" vertical="center" indent="1" shrinkToFit="1"/>
    </xf>
    <xf numFmtId="0" fontId="5" fillId="0" borderId="8" xfId="0" applyFont="1" applyBorder="1" applyProtection="1"/>
    <xf numFmtId="0" fontId="14" fillId="0" borderId="0" xfId="0" applyFont="1" applyAlignment="1" applyProtection="1">
      <alignment wrapText="1"/>
    </xf>
    <xf numFmtId="38" fontId="5" fillId="0" borderId="2" xfId="0" applyNumberFormat="1" applyFont="1" applyFill="1" applyBorder="1" applyAlignment="1" applyProtection="1">
      <alignment vertical="center"/>
    </xf>
    <xf numFmtId="0" fontId="14" fillId="0" borderId="2" xfId="0" applyFont="1" applyBorder="1" applyAlignment="1" applyProtection="1">
      <alignment wrapText="1"/>
    </xf>
    <xf numFmtId="0" fontId="14" fillId="0" borderId="2" xfId="0" applyFont="1" applyBorder="1" applyAlignment="1" applyProtection="1">
      <alignment horizontal="center" vertical="center" wrapText="1"/>
    </xf>
    <xf numFmtId="0" fontId="0" fillId="0" borderId="0" xfId="0" applyFont="1" applyAlignment="1" applyProtection="1">
      <alignment wrapText="1"/>
    </xf>
    <xf numFmtId="0" fontId="26" fillId="0" borderId="0" xfId="0" applyFont="1" applyAlignment="1" applyProtection="1">
      <alignment horizontal="left" vertical="center"/>
    </xf>
    <xf numFmtId="0" fontId="14" fillId="0" borderId="2" xfId="0" applyFont="1" applyBorder="1" applyAlignment="1" applyProtection="1">
      <alignment horizontal="left" shrinkToFit="1"/>
    </xf>
    <xf numFmtId="0" fontId="14" fillId="0" borderId="25" xfId="0" applyFont="1" applyBorder="1" applyAlignment="1" applyProtection="1">
      <alignment horizontal="left" shrinkToFit="1"/>
    </xf>
    <xf numFmtId="0" fontId="0" fillId="0" borderId="0" xfId="0" applyAlignment="1">
      <alignment vertical="top"/>
    </xf>
    <xf numFmtId="0" fontId="5" fillId="0" borderId="0" xfId="0" applyFont="1"/>
    <xf numFmtId="0" fontId="4"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horizontal="centerContinuous"/>
    </xf>
    <xf numFmtId="0" fontId="14" fillId="0" borderId="0" xfId="0" applyFont="1" applyAlignment="1">
      <alignment horizontal="centerContinuous"/>
    </xf>
    <xf numFmtId="0" fontId="0" fillId="0" borderId="0" xfId="0" applyAlignment="1">
      <alignment horizontal="left" vertical="center"/>
    </xf>
    <xf numFmtId="0" fontId="9" fillId="0" borderId="0" xfId="0" applyFont="1" applyAlignment="1">
      <alignment horizontal="left" vertical="center"/>
    </xf>
    <xf numFmtId="176" fontId="5" fillId="0" borderId="0" xfId="0" applyNumberFormat="1" applyFont="1" applyAlignment="1" applyProtection="1">
      <alignment horizontal="right" vertical="center"/>
      <protection locked="0"/>
    </xf>
    <xf numFmtId="0" fontId="6" fillId="0" borderId="0" xfId="0" applyFont="1" applyAlignment="1">
      <alignment vertical="center"/>
    </xf>
    <xf numFmtId="0" fontId="14" fillId="0" borderId="0" xfId="0" applyFont="1" applyAlignment="1">
      <alignment vertical="center"/>
    </xf>
    <xf numFmtId="0" fontId="14" fillId="0" borderId="0" xfId="0" applyFont="1" applyAlignment="1">
      <alignment horizontal="left" vertical="center"/>
    </xf>
    <xf numFmtId="0" fontId="14" fillId="0" borderId="0" xfId="0" applyFont="1" applyAlignment="1">
      <alignment horizontal="center" vertical="center" wrapText="1"/>
    </xf>
    <xf numFmtId="0" fontId="0" fillId="0" borderId="0" xfId="0" applyAlignment="1">
      <alignment horizontal="left" vertical="center" indent="1"/>
    </xf>
    <xf numFmtId="0" fontId="0" fillId="2" borderId="24" xfId="0" applyFill="1" applyBorder="1" applyAlignment="1">
      <alignment horizontal="centerContinuous" vertical="center"/>
    </xf>
    <xf numFmtId="0" fontId="0" fillId="2" borderId="25" xfId="0" applyFill="1" applyBorder="1" applyAlignment="1">
      <alignment horizontal="centerContinuous" vertical="center"/>
    </xf>
    <xf numFmtId="0" fontId="0" fillId="2" borderId="23" xfId="0" applyFill="1" applyBorder="1" applyAlignment="1">
      <alignment horizontal="centerContinuous" vertical="center"/>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0" fillId="0" borderId="3" xfId="0" applyBorder="1" applyAlignment="1">
      <alignment horizontal="right" vertical="center"/>
    </xf>
    <xf numFmtId="0" fontId="0" fillId="0" borderId="1" xfId="0" applyBorder="1" applyAlignment="1">
      <alignment vertical="center"/>
    </xf>
    <xf numFmtId="0" fontId="0" fillId="0" borderId="6" xfId="0" applyBorder="1" applyAlignment="1">
      <alignment vertical="center"/>
    </xf>
    <xf numFmtId="0" fontId="0" fillId="0" borderId="0" xfId="0" applyAlignment="1">
      <alignment horizontal="right" vertical="top"/>
    </xf>
    <xf numFmtId="0" fontId="40" fillId="0" borderId="2" xfId="0" applyFont="1" applyBorder="1" applyAlignment="1">
      <alignment vertical="center"/>
    </xf>
    <xf numFmtId="0" fontId="5" fillId="2" borderId="10" xfId="0" applyFont="1" applyFill="1" applyBorder="1" applyAlignment="1">
      <alignment horizontal="center" vertical="center"/>
    </xf>
    <xf numFmtId="0" fontId="0" fillId="0" borderId="0" xfId="0" applyAlignment="1">
      <alignment vertical="center" shrinkToFit="1"/>
    </xf>
    <xf numFmtId="0" fontId="14" fillId="2" borderId="58" xfId="0" applyFont="1" applyFill="1" applyBorder="1" applyAlignment="1" applyProtection="1">
      <alignment vertical="center"/>
      <protection locked="0"/>
    </xf>
    <xf numFmtId="0" fontId="0" fillId="2" borderId="59" xfId="0" applyFill="1" applyBorder="1" applyAlignment="1" applyProtection="1">
      <alignment vertical="center" wrapText="1"/>
      <protection locked="0"/>
    </xf>
    <xf numFmtId="0" fontId="0" fillId="2" borderId="60" xfId="0" applyFill="1" applyBorder="1" applyAlignment="1" applyProtection="1">
      <alignment vertical="center" wrapText="1"/>
      <protection locked="0"/>
    </xf>
    <xf numFmtId="0" fontId="14" fillId="2" borderId="3" xfId="0" applyFont="1" applyFill="1" applyBorder="1" applyAlignment="1" applyProtection="1">
      <alignment vertical="center"/>
      <protection locked="0"/>
    </xf>
    <xf numFmtId="0" fontId="0" fillId="2" borderId="1" xfId="0" applyFill="1" applyBorder="1" applyAlignment="1" applyProtection="1">
      <alignment vertical="center" wrapText="1"/>
      <protection locked="0"/>
    </xf>
    <xf numFmtId="0" fontId="0" fillId="2" borderId="6" xfId="0" applyFill="1" applyBorder="1" applyAlignment="1" applyProtection="1">
      <alignment vertical="center" wrapText="1"/>
      <protection locked="0"/>
    </xf>
    <xf numFmtId="0" fontId="14" fillId="2" borderId="7" xfId="0" applyFont="1" applyFill="1" applyBorder="1" applyAlignment="1" applyProtection="1">
      <alignment horizontal="left" vertical="top"/>
      <protection locked="0"/>
    </xf>
    <xf numFmtId="0" fontId="0" fillId="2" borderId="0" xfId="0" applyFill="1" applyAlignment="1" applyProtection="1">
      <alignment vertical="center" wrapText="1"/>
      <protection locked="0"/>
    </xf>
    <xf numFmtId="0" fontId="0" fillId="2" borderId="8" xfId="0" applyFill="1" applyBorder="1" applyAlignment="1" applyProtection="1">
      <alignment vertical="center" wrapText="1"/>
      <protection locked="0"/>
    </xf>
    <xf numFmtId="0" fontId="5" fillId="2" borderId="32"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14" fillId="2" borderId="58" xfId="0" applyFont="1" applyFill="1" applyBorder="1" applyAlignment="1" applyProtection="1">
      <alignment vertical="center" wrapText="1"/>
      <protection locked="0"/>
    </xf>
    <xf numFmtId="0" fontId="14" fillId="2" borderId="59" xfId="0" applyFont="1" applyFill="1" applyBorder="1" applyAlignment="1" applyProtection="1">
      <alignment vertical="center" wrapText="1"/>
      <protection locked="0"/>
    </xf>
    <xf numFmtId="0" fontId="0" fillId="0" borderId="2" xfId="0" applyBorder="1" applyAlignment="1" applyProtection="1">
      <alignment horizontal="center" vertical="center" wrapText="1"/>
      <protection locked="0"/>
    </xf>
    <xf numFmtId="0" fontId="14" fillId="0" borderId="0" xfId="0" applyFont="1" applyAlignment="1">
      <alignment vertical="top"/>
    </xf>
    <xf numFmtId="0" fontId="0" fillId="2" borderId="12" xfId="0" applyFill="1" applyBorder="1" applyAlignment="1">
      <alignment horizontal="center" vertical="center" wrapText="1"/>
    </xf>
    <xf numFmtId="0" fontId="41" fillId="0" borderId="0" xfId="0" applyFont="1" applyAlignment="1">
      <alignment vertical="center"/>
    </xf>
    <xf numFmtId="0" fontId="5" fillId="2" borderId="9" xfId="0" applyFont="1" applyFill="1" applyBorder="1" applyAlignment="1">
      <alignment horizontal="center" vertical="center"/>
    </xf>
    <xf numFmtId="0" fontId="5" fillId="0" borderId="0" xfId="0" applyFont="1" applyAlignment="1" applyProtection="1">
      <alignment horizontal="left" vertical="top"/>
    </xf>
    <xf numFmtId="0" fontId="5" fillId="0" borderId="0" xfId="0" applyFont="1" applyAlignment="1" applyProtection="1">
      <alignment horizontal="right" vertical="top"/>
    </xf>
    <xf numFmtId="0" fontId="5" fillId="2" borderId="12" xfId="0" applyFont="1" applyFill="1" applyBorder="1" applyAlignment="1">
      <alignment horizontal="center" vertical="center" shrinkToFit="1"/>
    </xf>
    <xf numFmtId="0" fontId="0" fillId="0" borderId="63" xfId="0" applyBorder="1" applyAlignment="1">
      <alignment horizontal="center" vertical="center" wrapText="1"/>
    </xf>
    <xf numFmtId="0" fontId="15" fillId="0" borderId="2" xfId="0" applyFont="1" applyBorder="1" applyAlignment="1">
      <alignment horizontal="center" vertical="top"/>
    </xf>
    <xf numFmtId="0" fontId="0" fillId="0" borderId="5" xfId="0" applyBorder="1" applyAlignment="1">
      <alignment vertical="center"/>
    </xf>
    <xf numFmtId="6" fontId="5" fillId="0" borderId="25" xfId="3" applyFont="1" applyBorder="1" applyAlignment="1">
      <alignment vertical="center"/>
    </xf>
    <xf numFmtId="6" fontId="5" fillId="0" borderId="2" xfId="3" applyFont="1" applyBorder="1" applyAlignment="1">
      <alignment vertical="center"/>
    </xf>
    <xf numFmtId="6" fontId="6" fillId="0" borderId="25" xfId="3" applyFont="1" applyBorder="1" applyAlignment="1">
      <alignment vertical="center"/>
    </xf>
    <xf numFmtId="6" fontId="6" fillId="0" borderId="23" xfId="3" applyFont="1" applyBorder="1" applyAlignment="1">
      <alignment vertical="center"/>
    </xf>
    <xf numFmtId="0" fontId="43" fillId="0" borderId="0" xfId="0" applyFont="1" applyAlignment="1" applyProtection="1">
      <alignment horizontal="right" wrapText="1"/>
    </xf>
    <xf numFmtId="0" fontId="0" fillId="0" borderId="47" xfId="0" applyBorder="1" applyAlignment="1" applyProtection="1">
      <alignment horizontal="center" vertical="center" wrapText="1"/>
      <protection locked="0"/>
    </xf>
    <xf numFmtId="0" fontId="0" fillId="0" borderId="24"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176" fontId="0" fillId="0" borderId="0" xfId="0" applyNumberFormat="1" applyFill="1" applyAlignment="1">
      <alignment horizontal="center" vertical="center"/>
    </xf>
    <xf numFmtId="0" fontId="0" fillId="0" borderId="12" xfId="0" applyFont="1" applyBorder="1" applyAlignment="1" applyProtection="1">
      <alignment horizontal="left" vertical="center" shrinkToFit="1"/>
      <protection locked="0"/>
    </xf>
    <xf numFmtId="0" fontId="0" fillId="2" borderId="0" xfId="0" applyFill="1" applyBorder="1" applyAlignment="1" applyProtection="1">
      <alignment vertical="center" wrapText="1"/>
      <protection locked="0"/>
    </xf>
    <xf numFmtId="0" fontId="5" fillId="2" borderId="12" xfId="0" applyFont="1" applyFill="1" applyBorder="1" applyAlignment="1">
      <alignment horizontal="center" vertical="center"/>
    </xf>
    <xf numFmtId="6" fontId="6" fillId="0" borderId="23" xfId="3" applyFont="1" applyBorder="1" applyAlignment="1" applyProtection="1">
      <alignment vertical="center" wrapText="1"/>
      <protection locked="0"/>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16" fillId="0" borderId="7" xfId="0" applyFont="1" applyBorder="1" applyAlignment="1">
      <alignment horizontal="left" vertical="center" wrapText="1"/>
    </xf>
    <xf numFmtId="0" fontId="16" fillId="0" borderId="0" xfId="0" applyFont="1" applyBorder="1" applyAlignment="1">
      <alignment horizontal="left" vertical="center" wrapText="1"/>
    </xf>
    <xf numFmtId="0" fontId="16" fillId="0" borderId="8" xfId="0" applyFont="1" applyBorder="1" applyAlignment="1">
      <alignment horizontal="left" vertical="center" wrapText="1"/>
    </xf>
    <xf numFmtId="0" fontId="16" fillId="0" borderId="4" xfId="0" applyFont="1" applyBorder="1" applyAlignment="1">
      <alignment horizontal="left" vertical="center" wrapText="1"/>
    </xf>
    <xf numFmtId="0" fontId="16" fillId="0" borderId="2" xfId="0" applyFont="1" applyBorder="1" applyAlignment="1">
      <alignment horizontal="left" vertical="center" wrapText="1"/>
    </xf>
    <xf numFmtId="0" fontId="16" fillId="0" borderId="5" xfId="0" applyFont="1" applyBorder="1" applyAlignment="1">
      <alignment horizontal="left" vertical="center" wrapText="1"/>
    </xf>
    <xf numFmtId="0" fontId="17" fillId="2" borderId="24" xfId="0" applyFont="1" applyFill="1" applyBorder="1" applyAlignment="1">
      <alignment horizontal="left" vertical="center"/>
    </xf>
    <xf numFmtId="0" fontId="17" fillId="2" borderId="25" xfId="0" applyFont="1" applyFill="1" applyBorder="1" applyAlignment="1">
      <alignment horizontal="left" vertical="center"/>
    </xf>
    <xf numFmtId="0" fontId="17" fillId="2" borderId="23" xfId="0" applyFont="1" applyFill="1" applyBorder="1" applyAlignment="1">
      <alignment horizontal="left" vertical="center"/>
    </xf>
    <xf numFmtId="0" fontId="4" fillId="0" borderId="0" xfId="0" applyFont="1" applyAlignment="1">
      <alignment horizontal="center" vertical="center"/>
    </xf>
    <xf numFmtId="0" fontId="20" fillId="0" borderId="0" xfId="0" applyFont="1" applyAlignment="1">
      <alignment horizontal="center"/>
    </xf>
    <xf numFmtId="0" fontId="7" fillId="0" borderId="0" xfId="0" applyFont="1" applyAlignment="1">
      <alignment horizontal="center"/>
    </xf>
    <xf numFmtId="176" fontId="5" fillId="0" borderId="0" xfId="0" applyNumberFormat="1" applyFont="1" applyAlignment="1" applyProtection="1">
      <alignment horizontal="center" vertical="center"/>
      <protection locked="0"/>
    </xf>
    <xf numFmtId="0" fontId="0" fillId="0" borderId="0" xfId="0" applyAlignment="1">
      <alignment horizontal="left" vertical="center" wrapText="1"/>
    </xf>
    <xf numFmtId="0" fontId="0" fillId="0" borderId="0" xfId="0" applyAlignment="1">
      <alignment horizontal="distributed"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0" borderId="1" xfId="0" applyBorder="1" applyAlignment="1">
      <alignment horizontal="left" vertical="center"/>
    </xf>
    <xf numFmtId="0" fontId="0" fillId="0" borderId="0" xfId="0" applyAlignment="1">
      <alignment horizontal="distributed" wrapText="1"/>
    </xf>
    <xf numFmtId="0" fontId="0" fillId="0" borderId="0" xfId="0" applyAlignment="1">
      <alignment horizontal="distributed"/>
    </xf>
    <xf numFmtId="0" fontId="0" fillId="0" borderId="0" xfId="0" applyAlignment="1">
      <alignment horizontal="left"/>
    </xf>
    <xf numFmtId="0" fontId="15" fillId="0" borderId="0" xfId="0" applyFont="1" applyBorder="1" applyAlignment="1">
      <alignment horizontal="center" vertical="top"/>
    </xf>
    <xf numFmtId="0" fontId="0" fillId="0" borderId="24" xfId="0" applyBorder="1" applyAlignment="1">
      <alignment horizontal="left" vertical="center" indent="1"/>
    </xf>
    <xf numFmtId="0" fontId="0" fillId="0" borderId="25" xfId="0" applyBorder="1" applyAlignment="1">
      <alignment horizontal="left" vertical="center" indent="1"/>
    </xf>
    <xf numFmtId="0" fontId="0" fillId="0" borderId="23" xfId="0" applyBorder="1" applyAlignment="1">
      <alignment horizontal="left" vertical="center" inden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center" vertical="center"/>
    </xf>
    <xf numFmtId="0" fontId="0" fillId="2" borderId="24" xfId="0" applyFill="1" applyBorder="1" applyAlignment="1">
      <alignment horizontal="center" vertical="center"/>
    </xf>
    <xf numFmtId="0" fontId="0" fillId="2" borderId="23" xfId="0" applyFill="1" applyBorder="1" applyAlignment="1">
      <alignment horizontal="center"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6" fontId="6" fillId="0" borderId="24" xfId="3" applyFont="1" applyBorder="1" applyAlignment="1">
      <alignment horizontal="right" vertical="center"/>
    </xf>
    <xf numFmtId="6" fontId="6" fillId="0" borderId="25" xfId="3" applyFont="1" applyBorder="1" applyAlignment="1">
      <alignment horizontal="right" vertical="center"/>
    </xf>
    <xf numFmtId="6" fontId="6" fillId="0" borderId="4" xfId="3" applyFont="1" applyBorder="1" applyAlignment="1">
      <alignment horizontal="right" vertical="center"/>
    </xf>
    <xf numFmtId="6" fontId="6" fillId="0" borderId="2" xfId="3" applyFont="1" applyBorder="1" applyAlignment="1">
      <alignment horizontal="righ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vertical="center"/>
    </xf>
    <xf numFmtId="0" fontId="0" fillId="0" borderId="25" xfId="0" applyBorder="1" applyAlignment="1">
      <alignment vertical="center"/>
    </xf>
    <xf numFmtId="0" fontId="0" fillId="0" borderId="23" xfId="0" applyBorder="1" applyAlignment="1">
      <alignment vertical="center"/>
    </xf>
    <xf numFmtId="0" fontId="14" fillId="0" borderId="24" xfId="0" applyFont="1" applyBorder="1" applyAlignment="1" applyProtection="1">
      <alignment horizontal="justify" vertical="center" wrapText="1"/>
      <protection locked="0"/>
    </xf>
    <xf numFmtId="0" fontId="14" fillId="0" borderId="25" xfId="0" applyFont="1" applyBorder="1" applyAlignment="1" applyProtection="1">
      <alignment horizontal="justify" vertical="center" wrapText="1"/>
      <protection locked="0"/>
    </xf>
    <xf numFmtId="0" fontId="14" fillId="0" borderId="23" xfId="0" applyFont="1" applyBorder="1" applyAlignment="1" applyProtection="1">
      <alignment horizontal="justify" vertical="center" wrapText="1"/>
      <protection locked="0"/>
    </xf>
    <xf numFmtId="0" fontId="14" fillId="0" borderId="7" xfId="0" applyFont="1" applyBorder="1" applyAlignment="1" applyProtection="1">
      <alignment horizontal="justify" vertical="center" wrapText="1"/>
      <protection locked="0"/>
    </xf>
    <xf numFmtId="0" fontId="14" fillId="0" borderId="0" xfId="0" applyFont="1" applyAlignment="1" applyProtection="1">
      <alignment horizontal="justify" vertical="center" wrapText="1"/>
      <protection locked="0"/>
    </xf>
    <xf numFmtId="0" fontId="14" fillId="0" borderId="8" xfId="0" applyFont="1" applyBorder="1" applyAlignment="1" applyProtection="1">
      <alignment horizontal="justify" vertical="center" wrapText="1"/>
      <protection locked="0"/>
    </xf>
    <xf numFmtId="0" fontId="40" fillId="0" borderId="56" xfId="0" applyFont="1" applyBorder="1" applyAlignment="1">
      <alignment horizontal="center" vertical="center"/>
    </xf>
    <xf numFmtId="0" fontId="40" fillId="0" borderId="57" xfId="0" applyFont="1" applyBorder="1" applyAlignment="1">
      <alignment horizontal="center" vertical="center"/>
    </xf>
    <xf numFmtId="0" fontId="0" fillId="2" borderId="9"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0" borderId="4"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14" fillId="0" borderId="17" xfId="0" applyFont="1" applyBorder="1" applyAlignment="1" applyProtection="1">
      <alignment horizontal="justify" vertical="center" wrapText="1"/>
      <protection locked="0"/>
    </xf>
    <xf numFmtId="0" fontId="14" fillId="0" borderId="61" xfId="0" applyFont="1" applyBorder="1" applyAlignment="1" applyProtection="1">
      <alignment horizontal="justify" vertical="center" wrapText="1"/>
      <protection locked="0"/>
    </xf>
    <xf numFmtId="0" fontId="14" fillId="0" borderId="62" xfId="0" applyFont="1" applyBorder="1" applyAlignment="1" applyProtection="1">
      <alignment horizontal="justify" vertical="center" wrapText="1"/>
      <protection locked="0"/>
    </xf>
    <xf numFmtId="0" fontId="14" fillId="0" borderId="4" xfId="0" applyFont="1" applyBorder="1" applyAlignment="1" applyProtection="1">
      <alignment horizontal="justify" vertical="center" wrapText="1"/>
      <protection locked="0"/>
    </xf>
    <xf numFmtId="0" fontId="14" fillId="0" borderId="2" xfId="0" applyFont="1" applyBorder="1" applyAlignment="1" applyProtection="1">
      <alignment horizontal="justify" vertical="center" wrapText="1"/>
      <protection locked="0"/>
    </xf>
    <xf numFmtId="0" fontId="14" fillId="0" borderId="5" xfId="0" applyFont="1" applyBorder="1" applyAlignment="1" applyProtection="1">
      <alignment horizontal="justify" vertical="center" wrapText="1"/>
      <protection locked="0"/>
    </xf>
    <xf numFmtId="0" fontId="0" fillId="0" borderId="37" xfId="0"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5" fillId="2" borderId="37"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0" fillId="0" borderId="51" xfId="0" applyBorder="1" applyAlignment="1" applyProtection="1">
      <alignment horizontal="left" vertical="center" wrapText="1"/>
      <protection locked="0"/>
    </xf>
    <xf numFmtId="0" fontId="0" fillId="0" borderId="63" xfId="0" applyBorder="1" applyAlignment="1" applyProtection="1">
      <alignment horizontal="left" vertical="center" wrapText="1"/>
      <protection locked="0"/>
    </xf>
    <xf numFmtId="0" fontId="5" fillId="2" borderId="51"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6" fillId="0" borderId="4"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5" fillId="2" borderId="52" xfId="0" applyFont="1" applyFill="1" applyBorder="1" applyAlignment="1">
      <alignment horizontal="center" vertical="center" wrapText="1"/>
    </xf>
    <xf numFmtId="0" fontId="5" fillId="2" borderId="48" xfId="0" applyFont="1" applyFill="1" applyBorder="1" applyAlignment="1">
      <alignment horizontal="center" vertical="center" wrapText="1"/>
    </xf>
    <xf numFmtId="176" fontId="5" fillId="0" borderId="4" xfId="0" applyNumberFormat="1" applyFont="1" applyBorder="1" applyAlignment="1" applyProtection="1">
      <alignment horizontal="center" vertical="center" wrapText="1"/>
      <protection locked="0"/>
    </xf>
    <xf numFmtId="176" fontId="5" fillId="0" borderId="2" xfId="0" applyNumberFormat="1" applyFont="1" applyBorder="1" applyAlignment="1" applyProtection="1">
      <alignment horizontal="center" vertical="center" wrapText="1"/>
      <protection locked="0"/>
    </xf>
    <xf numFmtId="176" fontId="5" fillId="0" borderId="5" xfId="0" applyNumberFormat="1" applyFont="1" applyBorder="1" applyAlignment="1" applyProtection="1">
      <alignment horizontal="center" vertical="center" wrapText="1"/>
      <protection locked="0"/>
    </xf>
    <xf numFmtId="0" fontId="5" fillId="2" borderId="9" xfId="0" applyFont="1" applyFill="1" applyBorder="1" applyAlignment="1">
      <alignment horizontal="center" vertical="center" wrapText="1" shrinkToFit="1"/>
    </xf>
    <xf numFmtId="0" fontId="5" fillId="2" borderId="11" xfId="0" applyFont="1" applyFill="1" applyBorder="1" applyAlignment="1">
      <alignment horizontal="center" vertical="center" wrapText="1" shrinkToFit="1"/>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4" xfId="0"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5" fillId="2" borderId="9" xfId="0" applyFont="1" applyFill="1" applyBorder="1" applyAlignment="1" applyProtection="1">
      <alignment horizontal="center" vertical="center" shrinkToFit="1"/>
    </xf>
    <xf numFmtId="0" fontId="5" fillId="2" borderId="10" xfId="0" applyFont="1" applyFill="1" applyBorder="1" applyAlignment="1" applyProtection="1">
      <alignment horizontal="center" vertical="center" shrinkToFit="1"/>
    </xf>
    <xf numFmtId="0" fontId="5" fillId="2" borderId="11" xfId="0" applyFont="1" applyFill="1" applyBorder="1" applyAlignment="1" applyProtection="1">
      <alignment horizontal="center" vertical="center" shrinkToFit="1"/>
    </xf>
    <xf numFmtId="0" fontId="26" fillId="0" borderId="0" xfId="0" applyFont="1" applyAlignment="1" applyProtection="1">
      <alignment horizontal="left" vertical="center"/>
    </xf>
    <xf numFmtId="0" fontId="5" fillId="0" borderId="0" xfId="0" applyFont="1" applyBorder="1" applyAlignment="1" applyProtection="1">
      <alignment horizontal="distributed" vertical="center"/>
    </xf>
    <xf numFmtId="0" fontId="5" fillId="0" borderId="1" xfId="0" applyFont="1" applyBorder="1" applyAlignment="1" applyProtection="1">
      <alignment horizontal="distributed"/>
    </xf>
    <xf numFmtId="0" fontId="18" fillId="2" borderId="24" xfId="0" applyFont="1" applyFill="1" applyBorder="1" applyAlignment="1" applyProtection="1">
      <alignment horizontal="center" vertical="center"/>
    </xf>
    <xf numFmtId="0" fontId="18" fillId="2" borderId="23" xfId="0" applyFont="1" applyFill="1" applyBorder="1" applyAlignment="1" applyProtection="1">
      <alignment horizontal="center" vertical="center"/>
    </xf>
    <xf numFmtId="0" fontId="14" fillId="0" borderId="2" xfId="0" applyFont="1" applyBorder="1" applyAlignment="1" applyProtection="1">
      <alignment horizontal="left" shrinkToFit="1"/>
    </xf>
    <xf numFmtId="0" fontId="14" fillId="0" borderId="25" xfId="0" applyFont="1" applyBorder="1" applyAlignment="1" applyProtection="1">
      <alignment horizontal="left" shrinkToFit="1"/>
    </xf>
    <xf numFmtId="0" fontId="14" fillId="0" borderId="2" xfId="0" applyFont="1" applyBorder="1" applyAlignment="1" applyProtection="1">
      <alignment horizontal="center"/>
    </xf>
    <xf numFmtId="0" fontId="27" fillId="0" borderId="0" xfId="0" applyFont="1" applyAlignment="1" applyProtection="1">
      <alignment horizontal="left" vertical="center"/>
    </xf>
    <xf numFmtId="0" fontId="0" fillId="2" borderId="24" xfId="0" applyFont="1" applyFill="1" applyBorder="1" applyAlignment="1" applyProtection="1">
      <alignment horizontal="center" vertical="center"/>
    </xf>
    <xf numFmtId="0" fontId="0" fillId="2" borderId="23" xfId="0" applyFont="1" applyFill="1" applyBorder="1" applyAlignment="1" applyProtection="1">
      <alignment horizontal="center" vertical="center"/>
    </xf>
    <xf numFmtId="178" fontId="14" fillId="0" borderId="0" xfId="0" applyNumberFormat="1" applyFont="1" applyBorder="1" applyAlignment="1" applyProtection="1">
      <alignment horizontal="left" vertical="center" wrapText="1"/>
    </xf>
    <xf numFmtId="0" fontId="0" fillId="0" borderId="24"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14" fillId="0" borderId="12" xfId="0" applyFont="1" applyBorder="1" applyAlignment="1" applyProtection="1">
      <alignment horizontal="center" vertical="center"/>
    </xf>
    <xf numFmtId="0" fontId="7" fillId="0" borderId="0" xfId="0" applyFont="1" applyAlignment="1" applyProtection="1">
      <alignment horizontal="left" vertical="center"/>
    </xf>
    <xf numFmtId="0" fontId="14" fillId="0" borderId="0" xfId="0" applyFont="1" applyBorder="1" applyAlignment="1" applyProtection="1">
      <alignment horizontal="justify" vertical="center" wrapText="1"/>
    </xf>
    <xf numFmtId="0" fontId="24" fillId="0" borderId="0" xfId="0" applyFont="1" applyBorder="1" applyAlignment="1" applyProtection="1">
      <alignment horizontal="justify" vertical="center"/>
    </xf>
    <xf numFmtId="0" fontId="14" fillId="3" borderId="24" xfId="0" applyFont="1" applyFill="1" applyBorder="1" applyAlignment="1" applyProtection="1">
      <alignment horizontal="center" vertical="center" wrapText="1"/>
    </xf>
    <xf numFmtId="0" fontId="14" fillId="3" borderId="23" xfId="0" applyFont="1" applyFill="1" applyBorder="1" applyAlignment="1" applyProtection="1">
      <alignment horizontal="center" vertical="center" wrapText="1"/>
    </xf>
    <xf numFmtId="38" fontId="5" fillId="0" borderId="2" xfId="0" applyNumberFormat="1" applyFont="1" applyFill="1" applyBorder="1" applyAlignment="1" applyProtection="1">
      <alignment horizontal="left" vertical="center" shrinkToFit="1"/>
    </xf>
    <xf numFmtId="38" fontId="5" fillId="0" borderId="25" xfId="0" applyNumberFormat="1" applyFont="1" applyFill="1" applyBorder="1" applyAlignment="1" applyProtection="1">
      <alignment horizontal="left" vertical="center" shrinkToFit="1"/>
    </xf>
    <xf numFmtId="0" fontId="32" fillId="0" borderId="3" xfId="0" applyFont="1" applyBorder="1" applyAlignment="1">
      <alignment horizontal="center" vertical="center"/>
    </xf>
    <xf numFmtId="0" fontId="32" fillId="0" borderId="1" xfId="0" applyFont="1" applyBorder="1" applyAlignment="1">
      <alignment horizontal="center" vertical="center"/>
    </xf>
    <xf numFmtId="0" fontId="32" fillId="0" borderId="7" xfId="0" applyFont="1" applyBorder="1" applyAlignment="1">
      <alignment horizontal="center" vertical="center"/>
    </xf>
    <xf numFmtId="0" fontId="32" fillId="0" borderId="0" xfId="0" applyFont="1" applyBorder="1" applyAlignment="1">
      <alignment horizontal="center" vertical="center"/>
    </xf>
    <xf numFmtId="0" fontId="32" fillId="0" borderId="1" xfId="0" applyFont="1" applyBorder="1" applyAlignment="1">
      <alignment horizontal="center"/>
    </xf>
    <xf numFmtId="0" fontId="32" fillId="0" borderId="0" xfId="0" applyFont="1" applyBorder="1" applyAlignment="1">
      <alignment horizontal="center"/>
    </xf>
    <xf numFmtId="6" fontId="35" fillId="0" borderId="0" xfId="0" applyNumberFormat="1" applyFont="1" applyBorder="1" applyAlignment="1">
      <alignment horizontal="center" vertical="center"/>
    </xf>
    <xf numFmtId="0" fontId="34" fillId="0" borderId="0"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1" fillId="0" borderId="49"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33" xfId="0" applyFont="1" applyBorder="1" applyAlignment="1">
      <alignment horizontal="center" vertical="center" wrapText="1"/>
    </xf>
  </cellXfs>
  <cellStyles count="4">
    <cellStyle name="桁区切り" xfId="1" builtinId="6"/>
    <cellStyle name="通貨" xfId="3" builtinId="7"/>
    <cellStyle name="標準" xfId="0" builtinId="0"/>
    <cellStyle name="標準 3" xfId="2"/>
  </cellStyles>
  <dxfs count="12">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CCFFCC"/>
        </patternFill>
      </fill>
    </dxf>
    <dxf>
      <fill>
        <patternFill>
          <bgColor rgb="FFCCFFCC"/>
        </patternFill>
      </fill>
    </dxf>
    <dxf>
      <fill>
        <patternFill>
          <bgColor rgb="FFCC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CCFFCC"/>
      <color rgb="FFFFCCCC"/>
      <color rgb="FFCCECFF"/>
      <color rgb="FFFFFFCC"/>
      <color rgb="FFFBFE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594360</xdr:colOff>
      <xdr:row>12</xdr:row>
      <xdr:rowOff>60960</xdr:rowOff>
    </xdr:from>
    <xdr:to>
      <xdr:col>9</xdr:col>
      <xdr:colOff>342900</xdr:colOff>
      <xdr:row>16</xdr:row>
      <xdr:rowOff>38100</xdr:rowOff>
    </xdr:to>
    <xdr:sp macro="" textlink="">
      <xdr:nvSpPr>
        <xdr:cNvPr id="2" name="テキスト ボックス 1"/>
        <xdr:cNvSpPr txBox="1"/>
      </xdr:nvSpPr>
      <xdr:spPr>
        <a:xfrm>
          <a:off x="5013960" y="4114800"/>
          <a:ext cx="952500" cy="624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100">
              <a:solidFill>
                <a:schemeClr val="bg1">
                  <a:lumMod val="50000"/>
                </a:schemeClr>
              </a:solidFill>
            </a:rPr>
            <a:t>印</a:t>
          </a:r>
          <a:endParaRPr kumimoji="1" lang="en-US" altLang="ja-JP" sz="1100">
            <a:solidFill>
              <a:schemeClr val="bg1">
                <a:lumMod val="50000"/>
              </a:schemeClr>
            </a:solidFill>
          </a:endParaRPr>
        </a:p>
        <a:p>
          <a:endParaRPr kumimoji="1" lang="en-US" altLang="ja-JP" sz="1100"/>
        </a:p>
        <a:p>
          <a:r>
            <a:rPr kumimoji="1" lang="en-US" altLang="ja-JP" sz="900"/>
            <a:t>※</a:t>
          </a:r>
          <a:r>
            <a:rPr kumimoji="1" lang="ja-JP" altLang="en-US" sz="900"/>
            <a:t>記名押印</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68580</xdr:colOff>
          <xdr:row>4</xdr:row>
          <xdr:rowOff>7620</xdr:rowOff>
        </xdr:from>
        <xdr:to>
          <xdr:col>5</xdr:col>
          <xdr:colOff>487680</xdr:colOff>
          <xdr:row>4</xdr:row>
          <xdr:rowOff>274320</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1348740" y="1463040"/>
              <a:ext cx="3749040" cy="266700"/>
              <a:chOff x="1371600" y="1120140"/>
              <a:chExt cx="3749042" cy="266700"/>
            </a:xfrm>
          </xdr:grpSpPr>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32100000}"/>
                  </a:ext>
                </a:extLst>
              </xdr:cNvPr>
              <xdr:cNvSpPr/>
            </xdr:nvSpPr>
            <xdr:spPr bwMode="auto">
              <a:xfrm>
                <a:off x="1371600" y="1120140"/>
                <a:ext cx="320041" cy="259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33100000}"/>
                  </a:ext>
                </a:extLst>
              </xdr:cNvPr>
              <xdr:cNvSpPr/>
            </xdr:nvSpPr>
            <xdr:spPr bwMode="auto">
              <a:xfrm>
                <a:off x="2400300" y="1127760"/>
                <a:ext cx="320040" cy="259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200-000034100000}"/>
                  </a:ext>
                </a:extLst>
              </xdr:cNvPr>
              <xdr:cNvSpPr/>
            </xdr:nvSpPr>
            <xdr:spPr bwMode="auto">
              <a:xfrm>
                <a:off x="3169920" y="1127760"/>
                <a:ext cx="320040" cy="259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200-000035100000}"/>
                  </a:ext>
                </a:extLst>
              </xdr:cNvPr>
              <xdr:cNvSpPr/>
            </xdr:nvSpPr>
            <xdr:spPr bwMode="auto">
              <a:xfrm>
                <a:off x="3985260" y="1127760"/>
                <a:ext cx="320040" cy="259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200-000036100000}"/>
                  </a:ext>
                </a:extLst>
              </xdr:cNvPr>
              <xdr:cNvSpPr/>
            </xdr:nvSpPr>
            <xdr:spPr bwMode="auto">
              <a:xfrm>
                <a:off x="4800601" y="1127760"/>
                <a:ext cx="320041" cy="259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190500</xdr:colOff>
      <xdr:row>16</xdr:row>
      <xdr:rowOff>9525</xdr:rowOff>
    </xdr:from>
    <xdr:to>
      <xdr:col>1</xdr:col>
      <xdr:colOff>390525</xdr:colOff>
      <xdr:row>20</xdr:row>
      <xdr:rowOff>28575</xdr:rowOff>
    </xdr:to>
    <xdr:sp macro="" textlink="">
      <xdr:nvSpPr>
        <xdr:cNvPr id="20" name="上矢印 19"/>
        <xdr:cNvSpPr/>
      </xdr:nvSpPr>
      <xdr:spPr>
        <a:xfrm>
          <a:off x="960120" y="4954905"/>
          <a:ext cx="200025" cy="1146810"/>
        </a:xfrm>
        <a:prstGeom prst="up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30480</xdr:colOff>
      <xdr:row>18</xdr:row>
      <xdr:rowOff>1905</xdr:rowOff>
    </xdr:from>
    <xdr:to>
      <xdr:col>9</xdr:col>
      <xdr:colOff>76200</xdr:colOff>
      <xdr:row>34</xdr:row>
      <xdr:rowOff>0</xdr:rowOff>
    </xdr:to>
    <xdr:sp macro="" textlink="">
      <xdr:nvSpPr>
        <xdr:cNvPr id="21" name="角丸四角形 20"/>
        <xdr:cNvSpPr/>
      </xdr:nvSpPr>
      <xdr:spPr>
        <a:xfrm>
          <a:off x="7056120" y="5320665"/>
          <a:ext cx="4922520" cy="4440555"/>
        </a:xfrm>
        <a:prstGeom prst="roundRect">
          <a:avLst>
            <a:gd name="adj" fmla="val 516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b="0">
              <a:latin typeface="メイリオ" panose="020B0604030504040204" pitchFamily="50" charset="-128"/>
              <a:ea typeface="メイリオ" panose="020B0604030504040204" pitchFamily="50" charset="-128"/>
            </a:rPr>
            <a:t>宛名、金額、但書、発行年月日、発行者名、住所が全てそろっていることを確認してください。</a:t>
          </a:r>
          <a:endParaRPr kumimoji="1" lang="en-US" altLang="ja-JP" sz="1050" b="0">
            <a:latin typeface="メイリオ" panose="020B0604030504040204" pitchFamily="50" charset="-128"/>
            <a:ea typeface="メイリオ" panose="020B0604030504040204" pitchFamily="50" charset="-128"/>
          </a:endParaRPr>
        </a:p>
        <a:p>
          <a:pPr algn="l"/>
          <a:endParaRPr kumimoji="1" lang="en-US" altLang="ja-JP" sz="1050" b="0">
            <a:latin typeface="メイリオ" panose="020B0604030504040204" pitchFamily="50" charset="-128"/>
            <a:ea typeface="メイリオ" panose="020B0604030504040204" pitchFamily="50" charset="-128"/>
          </a:endParaRPr>
        </a:p>
        <a:p>
          <a:pPr algn="l"/>
          <a:r>
            <a:rPr kumimoji="1" lang="ja-JP" altLang="en-US" sz="1050" b="0">
              <a:latin typeface="メイリオ" panose="020B0604030504040204" pitchFamily="50" charset="-128"/>
              <a:ea typeface="メイリオ" panose="020B0604030504040204" pitchFamily="50" charset="-128"/>
            </a:rPr>
            <a:t>但書は、「お品代」のように内容が特定できないものでなく、できるだけ具体的な内容で作成してください。</a:t>
          </a:r>
          <a:endParaRPr kumimoji="1" lang="en-US" altLang="ja-JP" sz="1050" b="0">
            <a:latin typeface="メイリオ" panose="020B0604030504040204" pitchFamily="50" charset="-128"/>
            <a:ea typeface="メイリオ" panose="020B0604030504040204" pitchFamily="50" charset="-128"/>
          </a:endParaRPr>
        </a:p>
        <a:p>
          <a:pPr algn="l"/>
          <a:endParaRPr kumimoji="1" lang="en-US" altLang="ja-JP" sz="1050" b="0">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50" b="0">
              <a:solidFill>
                <a:schemeClr val="dk1"/>
              </a:solidFill>
              <a:effectLst/>
              <a:latin typeface="メイリオ" panose="020B0604030504040204" pitchFamily="50" charset="-128"/>
              <a:ea typeface="メイリオ" panose="020B0604030504040204" pitchFamily="50" charset="-128"/>
              <a:cs typeface="+mn-cs"/>
            </a:rPr>
            <a:t>領収書の書式に但書がなく、その他の内容を証明する書類もない場合は、支出の内容と用途を</a:t>
          </a:r>
          <a:r>
            <a:rPr kumimoji="1" lang="ja-JP" altLang="en-US" sz="1050" b="1" u="sng">
              <a:solidFill>
                <a:schemeClr val="dk1"/>
              </a:solidFill>
              <a:effectLst/>
              <a:latin typeface="メイリオ" panose="020B0604030504040204" pitchFamily="50" charset="-128"/>
              <a:ea typeface="メイリオ" panose="020B0604030504040204" pitchFamily="50" charset="-128"/>
              <a:cs typeface="+mn-cs"/>
            </a:rPr>
            <a:t>支出一覧表の内訳欄に記載</a:t>
          </a:r>
          <a:r>
            <a:rPr kumimoji="1" lang="ja-JP" altLang="ja-JP" sz="1050" b="0">
              <a:solidFill>
                <a:schemeClr val="dk1"/>
              </a:solidFill>
              <a:effectLst/>
              <a:latin typeface="メイリオ" panose="020B0604030504040204" pitchFamily="50" charset="-128"/>
              <a:ea typeface="メイリオ" panose="020B0604030504040204" pitchFamily="50" charset="-128"/>
              <a:cs typeface="+mn-cs"/>
            </a:rPr>
            <a:t>してください。</a:t>
          </a:r>
          <a:endParaRPr lang="ja-JP" altLang="ja-JP" sz="1050" b="0">
            <a:effectLst/>
            <a:latin typeface="メイリオ" panose="020B0604030504040204" pitchFamily="50" charset="-128"/>
            <a:ea typeface="メイリオ" panose="020B0604030504040204" pitchFamily="50" charset="-128"/>
          </a:endParaRPr>
        </a:p>
        <a:p>
          <a:pPr algn="l"/>
          <a:endParaRPr kumimoji="1" lang="en-US" altLang="ja-JP" sz="1050" b="0">
            <a:latin typeface="メイリオ" panose="020B0604030504040204" pitchFamily="50" charset="-128"/>
            <a:ea typeface="メイリオ" panose="020B0604030504040204" pitchFamily="50" charset="-128"/>
          </a:endParaRPr>
        </a:p>
        <a:p>
          <a:pPr algn="l"/>
          <a:r>
            <a:rPr kumimoji="1" lang="ja-JP" altLang="en-US" sz="1050" b="0">
              <a:latin typeface="メイリオ" panose="020B0604030504040204" pitchFamily="50" charset="-128"/>
              <a:ea typeface="メイリオ" panose="020B0604030504040204" pitchFamily="50" charset="-128"/>
            </a:rPr>
            <a:t>交通費、宿泊費は、外部の専門講師及び出演者等に対するものに限ります。</a:t>
          </a:r>
          <a:endParaRPr kumimoji="1" lang="en-US" altLang="ja-JP" sz="1050" b="0">
            <a:latin typeface="メイリオ" panose="020B0604030504040204" pitchFamily="50" charset="-128"/>
            <a:ea typeface="メイリオ" panose="020B0604030504040204" pitchFamily="50" charset="-128"/>
          </a:endParaRPr>
        </a:p>
        <a:p>
          <a:pPr algn="l"/>
          <a:r>
            <a:rPr kumimoji="1" lang="ja-JP" altLang="en-US" sz="1050" b="0">
              <a:latin typeface="メイリオ" panose="020B0604030504040204" pitchFamily="50" charset="-128"/>
              <a:ea typeface="メイリオ" panose="020B0604030504040204" pitchFamily="50" charset="-128"/>
            </a:rPr>
            <a:t>領収書に宿泊者等の氏名や宿泊日が記載されていない場合は、</a:t>
          </a:r>
          <a:r>
            <a:rPr kumimoji="1" lang="ja-JP" altLang="en-US" sz="1050" b="1" u="sng">
              <a:latin typeface="メイリオ" panose="020B0604030504040204" pitchFamily="50" charset="-128"/>
              <a:ea typeface="メイリオ" panose="020B0604030504040204" pitchFamily="50" charset="-128"/>
            </a:rPr>
            <a:t>支出一覧表の内訳欄に内容を記載</a:t>
          </a:r>
          <a:r>
            <a:rPr kumimoji="1" lang="ja-JP" altLang="en-US" sz="1050" b="0">
              <a:latin typeface="メイリオ" panose="020B0604030504040204" pitchFamily="50" charset="-128"/>
              <a:ea typeface="メイリオ" panose="020B0604030504040204" pitchFamily="50" charset="-128"/>
            </a:rPr>
            <a:t>してください。</a:t>
          </a:r>
          <a:endParaRPr kumimoji="1" lang="en-US" altLang="ja-JP" sz="1050" b="0">
            <a:latin typeface="メイリオ" panose="020B0604030504040204" pitchFamily="50" charset="-128"/>
            <a:ea typeface="メイリオ" panose="020B0604030504040204" pitchFamily="50" charset="-128"/>
          </a:endParaRPr>
        </a:p>
        <a:p>
          <a:pPr algn="l"/>
          <a:endParaRPr kumimoji="1" lang="en-US" altLang="ja-JP" sz="1050" b="0">
            <a:latin typeface="メイリオ" panose="020B0604030504040204" pitchFamily="50" charset="-128"/>
            <a:ea typeface="メイリオ" panose="020B0604030504040204" pitchFamily="50" charset="-128"/>
          </a:endParaRPr>
        </a:p>
        <a:p>
          <a:pPr algn="l"/>
          <a:r>
            <a:rPr kumimoji="1" lang="ja-JP" altLang="en-US" sz="1050" b="0">
              <a:latin typeface="メイリオ" panose="020B0604030504040204" pitchFamily="50" charset="-128"/>
              <a:ea typeface="メイリオ" panose="020B0604030504040204" pitchFamily="50" charset="-128"/>
            </a:rPr>
            <a:t>請求書や納品書、支払い証明書等は、領収書とは見なしません。</a:t>
          </a:r>
          <a:endParaRPr kumimoji="1" lang="en-US" altLang="ja-JP" sz="1050" b="0">
            <a:latin typeface="メイリオ" panose="020B0604030504040204" pitchFamily="50" charset="-128"/>
            <a:ea typeface="メイリオ" panose="020B0604030504040204" pitchFamily="50" charset="-128"/>
          </a:endParaRPr>
        </a:p>
        <a:p>
          <a:pPr algn="l"/>
          <a:endParaRPr kumimoji="1" lang="en-US" altLang="ja-JP" sz="1050" b="0">
            <a:latin typeface="メイリオ" panose="020B0604030504040204" pitchFamily="50" charset="-128"/>
            <a:ea typeface="メイリオ" panose="020B0604030504040204" pitchFamily="50" charset="-128"/>
          </a:endParaRPr>
        </a:p>
      </xdr:txBody>
    </xdr:sp>
    <xdr:clientData/>
  </xdr:twoCellAnchor>
  <xdr:twoCellAnchor editAs="oneCell">
    <xdr:from>
      <xdr:col>11</xdr:col>
      <xdr:colOff>373380</xdr:colOff>
      <xdr:row>7</xdr:row>
      <xdr:rowOff>106680</xdr:rowOff>
    </xdr:from>
    <xdr:to>
      <xdr:col>16</xdr:col>
      <xdr:colOff>535305</xdr:colOff>
      <xdr:row>21</xdr:row>
      <xdr:rowOff>89535</xdr:rowOff>
    </xdr:to>
    <xdr:pic>
      <xdr:nvPicPr>
        <xdr:cNvPr id="23" name="図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2514600"/>
          <a:ext cx="3209925" cy="39300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182880</xdr:colOff>
      <xdr:row>10</xdr:row>
      <xdr:rowOff>17144</xdr:rowOff>
    </xdr:from>
    <xdr:to>
      <xdr:col>20</xdr:col>
      <xdr:colOff>441960</xdr:colOff>
      <xdr:row>13</xdr:row>
      <xdr:rowOff>121919</xdr:rowOff>
    </xdr:to>
    <xdr:sp macro="" textlink="">
      <xdr:nvSpPr>
        <xdr:cNvPr id="24" name="角丸四角形 23"/>
        <xdr:cNvSpPr/>
      </xdr:nvSpPr>
      <xdr:spPr>
        <a:xfrm>
          <a:off x="3840480" y="2798444"/>
          <a:ext cx="2087880" cy="95059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メイリオ" panose="020B0604030504040204" pitchFamily="50" charset="-128"/>
              <a:ea typeface="メイリオ" panose="020B0604030504040204" pitchFamily="50" charset="-128"/>
            </a:rPr>
            <a:t>手数料はその振込で支払う費目と同じ費目に計上してください。</a:t>
          </a:r>
        </a:p>
      </xdr:txBody>
    </xdr:sp>
    <xdr:clientData/>
  </xdr:twoCellAnchor>
  <xdr:twoCellAnchor>
    <xdr:from>
      <xdr:col>13</xdr:col>
      <xdr:colOff>533400</xdr:colOff>
      <xdr:row>12</xdr:row>
      <xdr:rowOff>251460</xdr:rowOff>
    </xdr:from>
    <xdr:to>
      <xdr:col>17</xdr:col>
      <xdr:colOff>182880</xdr:colOff>
      <xdr:row>14</xdr:row>
      <xdr:rowOff>220980</xdr:rowOff>
    </xdr:to>
    <xdr:cxnSp macro="">
      <xdr:nvCxnSpPr>
        <xdr:cNvPr id="25" name="直線矢印コネクタ 24"/>
        <xdr:cNvCxnSpPr/>
      </xdr:nvCxnSpPr>
      <xdr:spPr>
        <a:xfrm flipH="1">
          <a:off x="1752600" y="3596640"/>
          <a:ext cx="2087880" cy="533400"/>
        </a:xfrm>
        <a:prstGeom prst="straightConnector1">
          <a:avLst/>
        </a:prstGeom>
        <a:ln w="38100">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17</xdr:col>
      <xdr:colOff>160021</xdr:colOff>
      <xdr:row>13</xdr:row>
      <xdr:rowOff>198120</xdr:rowOff>
    </xdr:from>
    <xdr:to>
      <xdr:col>20</xdr:col>
      <xdr:colOff>434341</xdr:colOff>
      <xdr:row>21</xdr:row>
      <xdr:rowOff>220980</xdr:rowOff>
    </xdr:to>
    <xdr:sp macro="" textlink="">
      <xdr:nvSpPr>
        <xdr:cNvPr id="26" name="角丸四角形 25"/>
        <xdr:cNvSpPr/>
      </xdr:nvSpPr>
      <xdr:spPr>
        <a:xfrm>
          <a:off x="3817621" y="3825240"/>
          <a:ext cx="2103120" cy="2278380"/>
        </a:xfrm>
        <a:prstGeom prst="roundRect">
          <a:avLst>
            <a:gd name="adj" fmla="val 797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メイリオ" panose="020B0604030504040204" pitchFamily="50" charset="-128"/>
              <a:ea typeface="メイリオ" panose="020B0604030504040204" pitchFamily="50" charset="-128"/>
            </a:rPr>
            <a:t>振込先、振込元の名義が表示されるようにしてください。</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kumimoji="1" lang="ja-JP" altLang="en-US" sz="1000">
              <a:latin typeface="メイリオ" panose="020B0604030504040204" pitchFamily="50" charset="-128"/>
              <a:ea typeface="メイリオ" panose="020B0604030504040204" pitchFamily="50" charset="-128"/>
            </a:rPr>
            <a:t>明細書から取引の内容が判別できない場合は、納品書・請求書等を併せて提出するか、支払い内容を</a:t>
          </a:r>
          <a:r>
            <a:rPr kumimoji="1" lang="ja-JP" altLang="en-US" sz="1000" b="1" u="sng">
              <a:latin typeface="メイリオ" panose="020B0604030504040204" pitchFamily="50" charset="-128"/>
              <a:ea typeface="メイリオ" panose="020B0604030504040204" pitchFamily="50" charset="-128"/>
            </a:rPr>
            <a:t>支出一覧表の内訳欄に記入</a:t>
          </a:r>
          <a:r>
            <a:rPr kumimoji="1" lang="ja-JP" altLang="en-US" sz="1000">
              <a:latin typeface="メイリオ" panose="020B0604030504040204" pitchFamily="50" charset="-128"/>
              <a:ea typeface="メイリオ" panose="020B0604030504040204" pitchFamily="50" charset="-128"/>
            </a:rPr>
            <a:t>するようお願いします。</a:t>
          </a:r>
        </a:p>
      </xdr:txBody>
    </xdr:sp>
    <xdr:clientData/>
  </xdr:twoCellAnchor>
  <xdr:twoCellAnchor>
    <xdr:from>
      <xdr:col>13</xdr:col>
      <xdr:colOff>601980</xdr:colOff>
      <xdr:row>18</xdr:row>
      <xdr:rowOff>133350</xdr:rowOff>
    </xdr:from>
    <xdr:to>
      <xdr:col>17</xdr:col>
      <xdr:colOff>160021</xdr:colOff>
      <xdr:row>18</xdr:row>
      <xdr:rowOff>144780</xdr:rowOff>
    </xdr:to>
    <xdr:cxnSp macro="">
      <xdr:nvCxnSpPr>
        <xdr:cNvPr id="27" name="直線矢印コネクタ 26"/>
        <xdr:cNvCxnSpPr/>
      </xdr:nvCxnSpPr>
      <xdr:spPr>
        <a:xfrm flipH="1">
          <a:off x="1821180" y="5170170"/>
          <a:ext cx="1996441" cy="11430"/>
        </a:xfrm>
        <a:prstGeom prst="straightConnector1">
          <a:avLst/>
        </a:prstGeom>
        <a:ln w="38100">
          <a:tailEnd type="triangle"/>
        </a:ln>
      </xdr:spPr>
      <xdr:style>
        <a:lnRef idx="1">
          <a:schemeClr val="accent6"/>
        </a:lnRef>
        <a:fillRef idx="0">
          <a:schemeClr val="accent6"/>
        </a:fillRef>
        <a:effectRef idx="0">
          <a:schemeClr val="accent6"/>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2:I9"/>
  <sheetViews>
    <sheetView zoomScaleNormal="100" workbookViewId="0"/>
  </sheetViews>
  <sheetFormatPr defaultColWidth="9" defaultRowHeight="25.5" customHeight="1"/>
  <cols>
    <col min="1" max="9" width="9.109375" style="14" customWidth="1"/>
    <col min="10" max="16384" width="9" style="14"/>
  </cols>
  <sheetData>
    <row r="2" spans="1:9" ht="25.5" customHeight="1">
      <c r="A2" s="272" t="s">
        <v>10</v>
      </c>
      <c r="B2" s="273"/>
      <c r="C2" s="273"/>
      <c r="D2" s="273"/>
      <c r="E2" s="273"/>
      <c r="F2" s="273"/>
      <c r="G2" s="273"/>
      <c r="H2" s="273"/>
      <c r="I2" s="274"/>
    </row>
    <row r="3" spans="1:9" ht="49.95" customHeight="1">
      <c r="A3" s="266" t="s">
        <v>11</v>
      </c>
      <c r="B3" s="267"/>
      <c r="C3" s="267"/>
      <c r="D3" s="267"/>
      <c r="E3" s="267"/>
      <c r="F3" s="267"/>
      <c r="G3" s="267"/>
      <c r="H3" s="267"/>
      <c r="I3" s="268"/>
    </row>
    <row r="4" spans="1:9" ht="49.95" customHeight="1">
      <c r="A4" s="269" t="s">
        <v>9</v>
      </c>
      <c r="B4" s="270"/>
      <c r="C4" s="270"/>
      <c r="D4" s="270"/>
      <c r="E4" s="270"/>
      <c r="F4" s="270"/>
      <c r="G4" s="270"/>
      <c r="H4" s="270"/>
      <c r="I4" s="271"/>
    </row>
    <row r="5" spans="1:9" ht="25.5" customHeight="1">
      <c r="A5" s="272" t="s">
        <v>3</v>
      </c>
      <c r="B5" s="273"/>
      <c r="C5" s="273"/>
      <c r="D5" s="273"/>
      <c r="E5" s="273"/>
      <c r="F5" s="273"/>
      <c r="G5" s="273"/>
      <c r="H5" s="273"/>
      <c r="I5" s="274"/>
    </row>
    <row r="6" spans="1:9" ht="30" customHeight="1">
      <c r="A6" s="2" t="s">
        <v>4</v>
      </c>
      <c r="B6" s="3"/>
      <c r="C6" s="4" t="s">
        <v>5</v>
      </c>
      <c r="D6" s="4"/>
      <c r="E6" s="4"/>
      <c r="F6" s="4"/>
      <c r="G6" s="4"/>
      <c r="H6" s="4"/>
      <c r="I6" s="5"/>
    </row>
    <row r="7" spans="1:9" ht="30" customHeight="1">
      <c r="A7" s="6" t="s">
        <v>6</v>
      </c>
      <c r="B7" s="7"/>
      <c r="C7" s="8" t="s">
        <v>7</v>
      </c>
      <c r="D7" s="8"/>
      <c r="E7" s="8"/>
      <c r="F7" s="8"/>
      <c r="G7" s="8"/>
      <c r="H7" s="8"/>
      <c r="I7" s="9"/>
    </row>
    <row r="8" spans="1:9" ht="30" customHeight="1">
      <c r="A8" s="10"/>
      <c r="B8" s="11"/>
      <c r="C8" s="262" t="s">
        <v>8</v>
      </c>
      <c r="D8" s="262"/>
      <c r="E8" s="262"/>
      <c r="F8" s="262"/>
      <c r="G8" s="262"/>
      <c r="H8" s="262"/>
      <c r="I8" s="263"/>
    </row>
    <row r="9" spans="1:9" ht="30" customHeight="1">
      <c r="A9" s="12"/>
      <c r="B9" s="13"/>
      <c r="C9" s="264"/>
      <c r="D9" s="264"/>
      <c r="E9" s="264"/>
      <c r="F9" s="264"/>
      <c r="G9" s="264"/>
      <c r="H9" s="264"/>
      <c r="I9" s="265"/>
    </row>
  </sheetData>
  <sheetProtection password="C7D0" sheet="1" selectLockedCells="1"/>
  <mergeCells count="5">
    <mergeCell ref="C8:I9"/>
    <mergeCell ref="A3:I3"/>
    <mergeCell ref="A4:I4"/>
    <mergeCell ref="A2:I2"/>
    <mergeCell ref="A5:I5"/>
  </mergeCells>
  <phoneticPr fontId="3"/>
  <printOptions horizontalCentered="1"/>
  <pageMargins left="0.78740157480314965" right="0.59055118110236227" top="0.78740157480314965" bottom="0.39370078740157483" header="0.39370078740157483" footer="0.19685039370078741"/>
  <pageSetup paperSize="9" orientation="portrait" r:id="rId1"/>
  <headerFooter alignWithMargins="0">
    <oddHeader>&amp;L&amp;"-,標準"北九州市文化芸術活動支援事業2023</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S29"/>
  <sheetViews>
    <sheetView showGridLines="0" zoomScaleNormal="100" zoomScaleSheetLayoutView="100" workbookViewId="0">
      <selection sqref="A1:K29"/>
    </sheetView>
  </sheetViews>
  <sheetFormatPr defaultRowHeight="13.2"/>
  <cols>
    <col min="1" max="1" width="3.77734375" customWidth="1"/>
    <col min="2" max="2" width="16.77734375" customWidth="1"/>
    <col min="3" max="10" width="8.77734375" customWidth="1"/>
    <col min="11" max="11" width="2.88671875" customWidth="1"/>
    <col min="15" max="15" width="3.77734375" customWidth="1"/>
  </cols>
  <sheetData>
    <row r="1" spans="1:17" ht="19.95" customHeight="1">
      <c r="J1" s="199" t="s">
        <v>101</v>
      </c>
      <c r="K1" s="27"/>
    </row>
    <row r="2" spans="1:17" ht="19.95" customHeight="1">
      <c r="J2" s="1"/>
      <c r="K2" s="27"/>
    </row>
    <row r="3" spans="1:17" ht="23.4" customHeight="1">
      <c r="A3" s="275" t="s">
        <v>98</v>
      </c>
      <c r="B3" s="275"/>
      <c r="C3" s="275"/>
      <c r="D3" s="275"/>
      <c r="E3" s="275"/>
      <c r="F3" s="275"/>
      <c r="G3" s="275"/>
      <c r="H3" s="275"/>
      <c r="I3" s="275"/>
      <c r="J3" s="275"/>
      <c r="K3" s="275"/>
      <c r="P3" s="200"/>
      <c r="Q3" s="200"/>
    </row>
    <row r="4" spans="1:17" ht="23.4" customHeight="1">
      <c r="A4" s="201"/>
      <c r="B4" s="202"/>
      <c r="C4" s="202"/>
      <c r="D4" s="202"/>
      <c r="E4" s="203"/>
      <c r="F4" s="204"/>
      <c r="G4" s="203"/>
      <c r="H4" s="203"/>
      <c r="I4" s="203"/>
      <c r="J4" s="203"/>
      <c r="K4" s="203"/>
      <c r="P4" s="200"/>
      <c r="Q4" s="200"/>
    </row>
    <row r="5" spans="1:17" ht="25.8">
      <c r="A5" s="276" t="s">
        <v>204</v>
      </c>
      <c r="B5" s="276"/>
      <c r="C5" s="276"/>
      <c r="D5" s="276"/>
      <c r="E5" s="276"/>
      <c r="F5" s="276"/>
      <c r="G5" s="276"/>
      <c r="H5" s="276"/>
      <c r="I5" s="276"/>
      <c r="J5" s="276"/>
      <c r="K5" s="276"/>
    </row>
    <row r="6" spans="1:17" ht="32.4" customHeight="1">
      <c r="A6" s="277" t="str">
        <f>IF('様式7-2（事業実績）'!A2="","【応募区分】",'様式7-2（事業実績）'!A2)</f>
        <v>【応募区分】</v>
      </c>
      <c r="B6" s="277"/>
      <c r="C6" s="277"/>
      <c r="D6" s="277"/>
      <c r="E6" s="277"/>
      <c r="F6" s="277"/>
      <c r="G6" s="277"/>
      <c r="H6" s="277"/>
      <c r="I6" s="277"/>
      <c r="J6" s="277"/>
      <c r="K6" s="277"/>
      <c r="P6" s="205"/>
    </row>
    <row r="7" spans="1:17" ht="23.4" customHeight="1">
      <c r="F7" s="14"/>
      <c r="P7" s="205"/>
      <c r="Q7" s="206"/>
    </row>
    <row r="8" spans="1:17" ht="19.95" customHeight="1">
      <c r="A8" s="1"/>
      <c r="B8" s="1"/>
      <c r="C8" s="1"/>
      <c r="D8" s="1"/>
      <c r="F8" s="14"/>
      <c r="H8" s="278">
        <v>45565</v>
      </c>
      <c r="I8" s="278"/>
      <c r="J8" s="278"/>
      <c r="P8" s="205"/>
      <c r="Q8" s="206"/>
    </row>
    <row r="9" spans="1:17" ht="19.95" customHeight="1">
      <c r="A9" s="1"/>
      <c r="B9" s="1"/>
      <c r="C9" s="1"/>
      <c r="D9" s="1"/>
      <c r="F9" s="14"/>
      <c r="J9" s="207"/>
      <c r="P9" s="205"/>
      <c r="Q9" s="206"/>
    </row>
    <row r="10" spans="1:17" ht="20.100000000000001" customHeight="1">
      <c r="B10" s="208" t="s">
        <v>96</v>
      </c>
      <c r="C10" s="1"/>
      <c r="D10" s="1"/>
      <c r="E10" s="1"/>
      <c r="F10" s="14"/>
      <c r="Q10" s="206"/>
    </row>
    <row r="11" spans="1:17" ht="52.2" customHeight="1">
      <c r="A11" s="1"/>
      <c r="B11" s="1"/>
      <c r="C11" s="1"/>
      <c r="D11" s="1"/>
      <c r="E11" s="1"/>
      <c r="F11" s="14"/>
      <c r="P11" s="26"/>
      <c r="Q11" s="206"/>
    </row>
    <row r="12" spans="1:17" ht="39.6" customHeight="1">
      <c r="A12" s="1"/>
      <c r="B12" s="1"/>
      <c r="E12" s="280" t="s">
        <v>29</v>
      </c>
      <c r="F12" s="280"/>
      <c r="G12" s="279" t="s">
        <v>147</v>
      </c>
      <c r="H12" s="279"/>
      <c r="I12" s="279"/>
      <c r="J12" s="279"/>
      <c r="L12" s="209"/>
    </row>
    <row r="13" spans="1:17" ht="21" customHeight="1">
      <c r="A13" s="1"/>
      <c r="B13" s="1"/>
      <c r="E13" s="284" t="s">
        <v>99</v>
      </c>
      <c r="F13" s="285"/>
      <c r="G13" s="286" t="s">
        <v>148</v>
      </c>
      <c r="H13" s="286"/>
      <c r="I13" s="286"/>
      <c r="J13" s="286"/>
      <c r="L13" s="210"/>
    </row>
    <row r="14" spans="1:17" ht="30" customHeight="1">
      <c r="A14" s="1"/>
      <c r="B14" s="1"/>
      <c r="C14" s="1"/>
      <c r="D14" s="1"/>
      <c r="E14" s="287" t="s">
        <v>100</v>
      </c>
      <c r="F14" s="287"/>
    </row>
    <row r="15" spans="1:17" ht="30" customHeight="1">
      <c r="A15" s="1"/>
      <c r="B15" s="1"/>
      <c r="C15" s="1"/>
      <c r="D15" s="1"/>
      <c r="E15" s="103"/>
      <c r="F15" s="103"/>
    </row>
    <row r="16" spans="1:17" ht="30" customHeight="1">
      <c r="A16" s="1"/>
      <c r="B16" s="257" t="s">
        <v>130</v>
      </c>
      <c r="C16" s="1" t="s">
        <v>123</v>
      </c>
      <c r="D16" s="1"/>
      <c r="E16" s="247"/>
      <c r="F16" s="247"/>
    </row>
    <row r="17" spans="2:19" ht="51.6" customHeight="1">
      <c r="B17" s="25" t="s">
        <v>2</v>
      </c>
      <c r="C17" s="288" t="str">
        <f>'様式7-2（事業実績）'!B3</f>
        <v>＊＊＊＊＊＊公演</v>
      </c>
      <c r="D17" s="289"/>
      <c r="E17" s="289"/>
      <c r="F17" s="289"/>
      <c r="G17" s="289"/>
      <c r="H17" s="289"/>
      <c r="I17" s="289"/>
      <c r="J17" s="290"/>
    </row>
    <row r="18" spans="2:19" ht="37.799999999999997" customHeight="1">
      <c r="B18" s="30" t="s">
        <v>95</v>
      </c>
      <c r="C18" s="299">
        <f>'様式7-2（事業実績）'!F3</f>
        <v>250000</v>
      </c>
      <c r="D18" s="300"/>
      <c r="E18" s="249" t="s">
        <v>124</v>
      </c>
      <c r="F18" s="251"/>
      <c r="G18" s="251"/>
      <c r="H18" s="251"/>
      <c r="I18" s="251"/>
      <c r="J18" s="252"/>
    </row>
    <row r="19" spans="2:19" ht="37.799999999999997" customHeight="1">
      <c r="B19" s="29" t="s">
        <v>31</v>
      </c>
      <c r="C19" s="301">
        <f>'様式7-3（収支決算書）自動入力'!C44</f>
        <v>250000</v>
      </c>
      <c r="D19" s="302"/>
      <c r="E19" s="250" t="s">
        <v>124</v>
      </c>
      <c r="F19" s="108"/>
      <c r="G19" s="108"/>
      <c r="H19" s="108"/>
      <c r="I19" s="108"/>
      <c r="J19" s="248"/>
      <c r="P19" s="1"/>
      <c r="Q19" s="1"/>
      <c r="R19" s="1"/>
      <c r="S19" s="1"/>
    </row>
    <row r="20" spans="2:19" ht="37.799999999999997" customHeight="1">
      <c r="B20" s="211"/>
      <c r="C20" s="212"/>
      <c r="D20" s="212"/>
      <c r="E20" s="212"/>
      <c r="F20" s="212"/>
      <c r="G20" s="212"/>
      <c r="H20" s="212"/>
      <c r="I20" s="212"/>
      <c r="J20" s="212"/>
      <c r="P20" s="1"/>
      <c r="Q20" s="1"/>
      <c r="R20" s="1"/>
      <c r="S20" s="1"/>
    </row>
    <row r="21" spans="2:19" ht="37.799999999999997" customHeight="1">
      <c r="B21" s="211"/>
      <c r="C21" s="212"/>
      <c r="D21" s="212"/>
      <c r="E21" s="212"/>
      <c r="F21" s="212"/>
      <c r="G21" s="212"/>
      <c r="H21" s="212"/>
      <c r="I21" s="212"/>
      <c r="J21" s="212"/>
      <c r="P21" s="1"/>
      <c r="Q21" s="1"/>
      <c r="R21" s="1"/>
      <c r="S21" s="1"/>
    </row>
    <row r="22" spans="2:19" ht="37.799999999999997" customHeight="1">
      <c r="B22" s="211"/>
      <c r="C22" s="212"/>
      <c r="D22" s="212"/>
      <c r="E22" s="212"/>
      <c r="F22" s="212"/>
      <c r="G22" s="212"/>
      <c r="H22" s="212"/>
      <c r="I22" s="212"/>
      <c r="J22" s="212"/>
      <c r="P22" s="1"/>
      <c r="Q22" s="1"/>
      <c r="R22" s="1"/>
      <c r="S22" s="1"/>
    </row>
    <row r="23" spans="2:19" s="1" customFormat="1" ht="24" customHeight="1">
      <c r="B23" s="213" t="s">
        <v>18</v>
      </c>
      <c r="C23" s="214"/>
      <c r="D23" s="214"/>
      <c r="E23" s="214"/>
      <c r="F23" s="214"/>
      <c r="G23" s="214"/>
      <c r="H23" s="214"/>
      <c r="I23" s="214"/>
      <c r="J23" s="215"/>
    </row>
    <row r="24" spans="2:19" s="1" customFormat="1" ht="26.4" customHeight="1">
      <c r="B24" s="216" t="s">
        <v>24</v>
      </c>
      <c r="C24" s="303" t="s">
        <v>131</v>
      </c>
      <c r="D24" s="304"/>
      <c r="E24" s="304"/>
      <c r="F24" s="304"/>
      <c r="G24" s="304"/>
      <c r="H24" s="304"/>
      <c r="I24" s="304"/>
      <c r="J24" s="305"/>
    </row>
    <row r="25" spans="2:19" s="1" customFormat="1" ht="26.4" customHeight="1">
      <c r="B25" s="217" t="s">
        <v>19</v>
      </c>
      <c r="C25" s="306" t="s">
        <v>132</v>
      </c>
      <c r="D25" s="307"/>
      <c r="E25" s="307"/>
      <c r="F25" s="307"/>
      <c r="G25" s="307"/>
      <c r="H25" s="307"/>
      <c r="I25" s="307"/>
      <c r="J25" s="308"/>
    </row>
    <row r="26" spans="2:19" s="1" customFormat="1" ht="26.4" customHeight="1">
      <c r="B26" s="216" t="s">
        <v>20</v>
      </c>
      <c r="C26" s="291" t="s">
        <v>133</v>
      </c>
      <c r="D26" s="292"/>
      <c r="E26" s="293"/>
      <c r="F26" s="294" t="s">
        <v>21</v>
      </c>
      <c r="G26" s="295"/>
      <c r="H26" s="291" t="s">
        <v>133</v>
      </c>
      <c r="I26" s="292"/>
      <c r="J26" s="293"/>
    </row>
    <row r="27" spans="2:19" s="1" customFormat="1" ht="18.600000000000001" customHeight="1">
      <c r="B27" s="281" t="s">
        <v>22</v>
      </c>
      <c r="C27" s="218" t="s">
        <v>30</v>
      </c>
      <c r="D27" s="283" t="s">
        <v>134</v>
      </c>
      <c r="E27" s="283"/>
      <c r="F27" s="219"/>
      <c r="G27" s="219"/>
      <c r="H27" s="219"/>
      <c r="I27" s="219"/>
      <c r="J27" s="220"/>
      <c r="P27"/>
      <c r="Q27"/>
      <c r="R27"/>
      <c r="S27"/>
    </row>
    <row r="28" spans="2:19" ht="37.200000000000003" customHeight="1">
      <c r="B28" s="282"/>
      <c r="C28" s="296" t="s">
        <v>135</v>
      </c>
      <c r="D28" s="297"/>
      <c r="E28" s="297"/>
      <c r="F28" s="297"/>
      <c r="G28" s="297"/>
      <c r="H28" s="297"/>
      <c r="I28" s="297"/>
      <c r="J28" s="298"/>
    </row>
    <row r="29" spans="2:19">
      <c r="B29" s="31" t="s">
        <v>23</v>
      </c>
    </row>
  </sheetData>
  <mergeCells count="20">
    <mergeCell ref="B27:B28"/>
    <mergeCell ref="D27:E27"/>
    <mergeCell ref="E13:F13"/>
    <mergeCell ref="G13:J13"/>
    <mergeCell ref="E14:F14"/>
    <mergeCell ref="C17:J17"/>
    <mergeCell ref="C26:E26"/>
    <mergeCell ref="F26:G26"/>
    <mergeCell ref="H26:J26"/>
    <mergeCell ref="C28:J28"/>
    <mergeCell ref="C18:D18"/>
    <mergeCell ref="C19:D19"/>
    <mergeCell ref="C24:J24"/>
    <mergeCell ref="C25:J25"/>
    <mergeCell ref="A3:K3"/>
    <mergeCell ref="A5:K5"/>
    <mergeCell ref="A6:K6"/>
    <mergeCell ref="H8:J8"/>
    <mergeCell ref="G12:J12"/>
    <mergeCell ref="E12:F12"/>
  </mergeCells>
  <phoneticPr fontId="3"/>
  <conditionalFormatting sqref="C26:E26 H26:J26">
    <cfRule type="containsBlanks" dxfId="11" priority="2">
      <formula>LEN(TRIM(C26))=0</formula>
    </cfRule>
  </conditionalFormatting>
  <conditionalFormatting sqref="D27:E27">
    <cfRule type="containsBlanks" dxfId="10" priority="4">
      <formula>LEN(TRIM(D27))=0</formula>
    </cfRule>
  </conditionalFormatting>
  <conditionalFormatting sqref="C28:J28">
    <cfRule type="containsBlanks" dxfId="9" priority="3">
      <formula>LEN(TRIM(C28))=0</formula>
    </cfRule>
  </conditionalFormatting>
  <conditionalFormatting sqref="H8:J8">
    <cfRule type="containsBlanks" dxfId="8" priority="6">
      <formula>LEN(TRIM(H8))=0</formula>
    </cfRule>
  </conditionalFormatting>
  <conditionalFormatting sqref="C24:J25">
    <cfRule type="containsBlanks" dxfId="7" priority="1">
      <formula>LEN(TRIM(C24))=0</formula>
    </cfRule>
  </conditionalFormatting>
  <pageMargins left="0.78740157480314965" right="0.55118110236220474" top="0.74803149606299213" bottom="0.59055118110236227" header="0.31496062992125984" footer="0.31496062992125984"/>
  <pageSetup paperSize="9" scale="9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50"/>
    <pageSetUpPr fitToPage="1"/>
  </sheetPr>
  <dimension ref="A1:P25"/>
  <sheetViews>
    <sheetView showGridLines="0" zoomScaleNormal="100" zoomScaleSheetLayoutView="100" workbookViewId="0">
      <selection sqref="A1:F22"/>
    </sheetView>
  </sheetViews>
  <sheetFormatPr defaultColWidth="9" defaultRowHeight="13.2"/>
  <cols>
    <col min="1" max="1" width="18.6640625" customWidth="1"/>
    <col min="2" max="2" width="13.77734375" customWidth="1"/>
    <col min="3" max="3" width="17.44140625" customWidth="1"/>
    <col min="4" max="4" width="3.5546875" bestFit="1" customWidth="1"/>
    <col min="5" max="5" width="13.77734375" customWidth="1"/>
    <col min="6" max="6" width="17.44140625" customWidth="1"/>
    <col min="7" max="7" width="8.44140625" style="14" customWidth="1"/>
    <col min="8" max="12" width="8.44140625" customWidth="1"/>
    <col min="14" max="14" width="18.109375" customWidth="1"/>
    <col min="15" max="15" width="51.44140625" customWidth="1"/>
  </cols>
  <sheetData>
    <row r="1" spans="1:16" ht="32.4" customHeight="1" thickBot="1">
      <c r="A1" s="199" t="s">
        <v>102</v>
      </c>
      <c r="F1" s="221" t="s">
        <v>122</v>
      </c>
    </row>
    <row r="2" spans="1:16" ht="28.2" customHeight="1" thickBot="1">
      <c r="A2" s="315"/>
      <c r="B2" s="316"/>
      <c r="C2" s="222" t="s">
        <v>103</v>
      </c>
      <c r="D2" s="95"/>
      <c r="E2" s="95"/>
      <c r="F2" s="95"/>
    </row>
    <row r="3" spans="1:16" s="200" customFormat="1" ht="39.6" customHeight="1">
      <c r="A3" s="223" t="s">
        <v>2</v>
      </c>
      <c r="B3" s="339" t="s">
        <v>137</v>
      </c>
      <c r="C3" s="340"/>
      <c r="D3" s="340"/>
      <c r="E3" s="260" t="s">
        <v>203</v>
      </c>
      <c r="F3" s="261">
        <v>250000</v>
      </c>
      <c r="G3" s="14"/>
      <c r="K3" s="224"/>
      <c r="L3" s="224"/>
    </row>
    <row r="4" spans="1:16" ht="14.4">
      <c r="A4" s="317" t="s">
        <v>126</v>
      </c>
      <c r="B4" s="225" t="s">
        <v>117</v>
      </c>
      <c r="C4" s="226"/>
      <c r="D4" s="226"/>
      <c r="E4" s="259"/>
      <c r="F4" s="233"/>
      <c r="N4" s="26"/>
      <c r="O4" s="206"/>
    </row>
    <row r="5" spans="1:16" ht="22.8" customHeight="1">
      <c r="A5" s="318"/>
      <c r="B5" s="319" t="s">
        <v>104</v>
      </c>
      <c r="C5" s="320"/>
      <c r="D5" s="320"/>
      <c r="E5" s="320"/>
      <c r="F5" s="321"/>
      <c r="N5" s="26"/>
      <c r="O5" s="206"/>
    </row>
    <row r="6" spans="1:16" ht="22.8" customHeight="1">
      <c r="A6" s="322" t="s">
        <v>0</v>
      </c>
      <c r="B6" s="325" t="s">
        <v>136</v>
      </c>
      <c r="C6" s="326"/>
      <c r="D6" s="326"/>
      <c r="E6" s="326"/>
      <c r="F6" s="327"/>
      <c r="N6" s="26"/>
      <c r="O6" s="206"/>
    </row>
    <row r="7" spans="1:16" ht="22.8" customHeight="1">
      <c r="A7" s="323"/>
      <c r="B7" s="312"/>
      <c r="C7" s="313"/>
      <c r="D7" s="313"/>
      <c r="E7" s="313"/>
      <c r="F7" s="314"/>
      <c r="N7" s="26"/>
      <c r="O7" s="206"/>
    </row>
    <row r="8" spans="1:16" ht="22.8" customHeight="1">
      <c r="A8" s="323"/>
      <c r="B8" s="312"/>
      <c r="C8" s="313"/>
      <c r="D8" s="313"/>
      <c r="E8" s="313"/>
      <c r="F8" s="314"/>
      <c r="N8" s="26"/>
      <c r="O8" s="206"/>
    </row>
    <row r="9" spans="1:16" ht="22.8" customHeight="1">
      <c r="A9" s="324"/>
      <c r="B9" s="328"/>
      <c r="C9" s="329"/>
      <c r="D9" s="329"/>
      <c r="E9" s="329"/>
      <c r="F9" s="330"/>
      <c r="N9" s="26"/>
    </row>
    <row r="10" spans="1:16" ht="14.4" customHeight="1">
      <c r="A10" s="322" t="s">
        <v>119</v>
      </c>
      <c r="B10" s="228" t="s">
        <v>112</v>
      </c>
      <c r="C10" s="229"/>
      <c r="D10" s="229"/>
      <c r="E10" s="229"/>
      <c r="F10" s="230"/>
    </row>
    <row r="11" spans="1:16" ht="78.599999999999994" customHeight="1">
      <c r="A11" s="323"/>
      <c r="B11" s="312" t="s">
        <v>138</v>
      </c>
      <c r="C11" s="313"/>
      <c r="D11" s="313"/>
      <c r="E11" s="313"/>
      <c r="F11" s="314"/>
    </row>
    <row r="12" spans="1:16">
      <c r="A12" s="323"/>
      <c r="B12" s="231" t="s">
        <v>113</v>
      </c>
      <c r="C12" s="232"/>
      <c r="D12" s="232"/>
      <c r="E12" s="232"/>
      <c r="F12" s="233"/>
    </row>
    <row r="13" spans="1:16" ht="78.599999999999994" customHeight="1">
      <c r="A13" s="324"/>
      <c r="B13" s="328" t="s">
        <v>139</v>
      </c>
      <c r="C13" s="329"/>
      <c r="D13" s="329"/>
      <c r="E13" s="329"/>
      <c r="F13" s="330"/>
      <c r="P13" s="1"/>
    </row>
    <row r="14" spans="1:16" ht="39" customHeight="1">
      <c r="A14" s="234" t="s">
        <v>105</v>
      </c>
      <c r="B14" s="331" t="s">
        <v>140</v>
      </c>
      <c r="C14" s="332"/>
      <c r="D14" s="333" t="s">
        <v>106</v>
      </c>
      <c r="E14" s="334"/>
      <c r="F14" s="254" t="s">
        <v>142</v>
      </c>
      <c r="P14" s="1"/>
    </row>
    <row r="15" spans="1:16" ht="39" customHeight="1">
      <c r="A15" s="235" t="s">
        <v>107</v>
      </c>
      <c r="B15" s="335" t="s">
        <v>141</v>
      </c>
      <c r="C15" s="336"/>
      <c r="D15" s="337" t="s">
        <v>116</v>
      </c>
      <c r="E15" s="338"/>
      <c r="F15" s="246" t="s">
        <v>153</v>
      </c>
      <c r="P15" s="1"/>
    </row>
    <row r="16" spans="1:16">
      <c r="A16" s="341" t="s">
        <v>108</v>
      </c>
      <c r="B16" s="236" t="s">
        <v>109</v>
      </c>
      <c r="C16" s="226"/>
      <c r="D16" s="226"/>
      <c r="E16" s="237" t="s">
        <v>110</v>
      </c>
      <c r="F16" s="227"/>
      <c r="P16" s="1"/>
    </row>
    <row r="17" spans="1:7" ht="25.8" customHeight="1">
      <c r="A17" s="342"/>
      <c r="B17" s="343">
        <v>45397</v>
      </c>
      <c r="C17" s="344"/>
      <c r="D17" s="238" t="s">
        <v>111</v>
      </c>
      <c r="E17" s="344">
        <f>'様式7（実績報告書）'!H8</f>
        <v>45565</v>
      </c>
      <c r="F17" s="345"/>
    </row>
    <row r="18" spans="1:7" ht="94.2" customHeight="1">
      <c r="A18" s="242" t="s">
        <v>64</v>
      </c>
      <c r="B18" s="312" t="s">
        <v>146</v>
      </c>
      <c r="C18" s="313"/>
      <c r="D18" s="313"/>
      <c r="E18" s="313"/>
      <c r="F18" s="314"/>
      <c r="G18" s="239"/>
    </row>
    <row r="19" spans="1:7" ht="94.2" customHeight="1">
      <c r="A19" s="240" t="s">
        <v>118</v>
      </c>
      <c r="B19" s="309" t="s">
        <v>143</v>
      </c>
      <c r="C19" s="310"/>
      <c r="D19" s="310"/>
      <c r="E19" s="310"/>
      <c r="F19" s="311"/>
    </row>
    <row r="20" spans="1:7" ht="25.2" customHeight="1">
      <c r="A20" s="346" t="s">
        <v>120</v>
      </c>
      <c r="B20" s="348" t="s">
        <v>144</v>
      </c>
      <c r="C20" s="349"/>
      <c r="D20" s="349"/>
      <c r="E20" s="349"/>
      <c r="F20" s="350"/>
    </row>
    <row r="21" spans="1:7" ht="25.2" customHeight="1">
      <c r="A21" s="347"/>
      <c r="B21" s="351"/>
      <c r="C21" s="352"/>
      <c r="D21" s="352"/>
      <c r="E21" s="352"/>
      <c r="F21" s="353"/>
    </row>
    <row r="22" spans="1:7" ht="47.4" customHeight="1">
      <c r="A22" s="245" t="s">
        <v>121</v>
      </c>
      <c r="B22" s="309" t="s">
        <v>145</v>
      </c>
      <c r="C22" s="310"/>
      <c r="D22" s="310"/>
      <c r="E22" s="310"/>
      <c r="F22" s="311"/>
    </row>
    <row r="23" spans="1:7" ht="19.95" customHeight="1">
      <c r="A23" s="241" t="s">
        <v>12</v>
      </c>
      <c r="B23" s="1"/>
      <c r="C23" s="1"/>
      <c r="D23" s="1"/>
      <c r="E23" s="1"/>
      <c r="F23" s="1"/>
    </row>
    <row r="24" spans="1:7" ht="20.25" customHeight="1"/>
    <row r="25" spans="1:7" ht="29.25" customHeight="1"/>
  </sheetData>
  <sheetProtection formatRows="0" selectLockedCells="1"/>
  <mergeCells count="21">
    <mergeCell ref="A16:A17"/>
    <mergeCell ref="B17:C17"/>
    <mergeCell ref="E17:F17"/>
    <mergeCell ref="A20:A21"/>
    <mergeCell ref="B20:F21"/>
    <mergeCell ref="B22:F22"/>
    <mergeCell ref="B18:F18"/>
    <mergeCell ref="B19:F19"/>
    <mergeCell ref="A2:B2"/>
    <mergeCell ref="A4:A5"/>
    <mergeCell ref="B5:F5"/>
    <mergeCell ref="A6:A9"/>
    <mergeCell ref="B6:F9"/>
    <mergeCell ref="A10:A13"/>
    <mergeCell ref="B11:F11"/>
    <mergeCell ref="B13:F13"/>
    <mergeCell ref="B14:C14"/>
    <mergeCell ref="D14:E14"/>
    <mergeCell ref="B15:C15"/>
    <mergeCell ref="D15:E15"/>
    <mergeCell ref="B3:D3"/>
  </mergeCells>
  <phoneticPr fontId="3"/>
  <conditionalFormatting sqref="A2:B2 B19:F19 B22 B20">
    <cfRule type="containsBlanks" dxfId="6" priority="9">
      <formula>LEN(TRIM(A2))=0</formula>
    </cfRule>
  </conditionalFormatting>
  <conditionalFormatting sqref="B3 B13:F13 B15:C15 B18:F18 F3">
    <cfRule type="containsBlanks" dxfId="5" priority="8">
      <formula>LEN(TRIM(B3))=0</formula>
    </cfRule>
  </conditionalFormatting>
  <conditionalFormatting sqref="B17:C17">
    <cfRule type="containsBlanks" dxfId="4" priority="5">
      <formula>LEN(TRIM(B17))=0</formula>
    </cfRule>
  </conditionalFormatting>
  <conditionalFormatting sqref="B6:F9">
    <cfRule type="containsBlanks" dxfId="3" priority="4">
      <formula>LEN(TRIM(B6))=0</formula>
    </cfRule>
  </conditionalFormatting>
  <conditionalFormatting sqref="B11:F11">
    <cfRule type="containsBlanks" dxfId="2" priority="3">
      <formula>LEN(TRIM(B11))=0</formula>
    </cfRule>
  </conditionalFormatting>
  <conditionalFormatting sqref="B14:C14">
    <cfRule type="containsBlanks" dxfId="1" priority="2">
      <formula>LEN(TRIM(B14))=0</formula>
    </cfRule>
  </conditionalFormatting>
  <conditionalFormatting sqref="F14:F15">
    <cfRule type="containsBlanks" dxfId="0" priority="1">
      <formula>LEN(TRIM(F14))=0</formula>
    </cfRule>
  </conditionalFormatting>
  <dataValidations count="1">
    <dataValidation type="list" allowBlank="1" showInputMessage="1" showErrorMessage="1" sqref="A2:B2">
      <formula1>"【Ⅰ若者が主催】,【Ⅱ子どもをはじめ若い世代を対象】"</formula1>
    </dataValidation>
  </dataValidations>
  <printOptions horizontalCentered="1"/>
  <pageMargins left="0.78740157480314965" right="0.59055118110236227" top="0.6" bottom="0.39370078740157483" header="0.39370078740157483" footer="0.19685039370078741"/>
  <pageSetup paperSize="9" orientation="portrait" r:id="rId1"/>
  <headerFooter alignWithMargins="0"/>
  <rowBreaks count="1" manualBreakCount="1">
    <brk id="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62" r:id="rId4" name="Check Box 38">
              <controlPr defaultSize="0" autoFill="0" autoLine="0" autoPict="0">
                <anchor moveWithCells="1">
                  <from>
                    <xdr:col>1</xdr:col>
                    <xdr:colOff>68580</xdr:colOff>
                    <xdr:row>4</xdr:row>
                    <xdr:rowOff>7620</xdr:rowOff>
                  </from>
                  <to>
                    <xdr:col>1</xdr:col>
                    <xdr:colOff>388620</xdr:colOff>
                    <xdr:row>4</xdr:row>
                    <xdr:rowOff>266700</xdr:rowOff>
                  </to>
                </anchor>
              </controlPr>
            </control>
          </mc:Choice>
        </mc:AlternateContent>
        <mc:AlternateContent xmlns:mc="http://schemas.openxmlformats.org/markup-compatibility/2006">
          <mc:Choice Requires="x14">
            <control shapeId="1063" r:id="rId5" name="Check Box 39">
              <controlPr defaultSize="0" autoFill="0" autoLine="0" autoPict="0">
                <anchor moveWithCells="1">
                  <from>
                    <xdr:col>2</xdr:col>
                    <xdr:colOff>152400</xdr:colOff>
                    <xdr:row>4</xdr:row>
                    <xdr:rowOff>15240</xdr:rowOff>
                  </from>
                  <to>
                    <xdr:col>2</xdr:col>
                    <xdr:colOff>472440</xdr:colOff>
                    <xdr:row>4</xdr:row>
                    <xdr:rowOff>274320</xdr:rowOff>
                  </to>
                </anchor>
              </controlPr>
            </control>
          </mc:Choice>
        </mc:AlternateContent>
        <mc:AlternateContent xmlns:mc="http://schemas.openxmlformats.org/markup-compatibility/2006">
          <mc:Choice Requires="x14">
            <control shapeId="1064" r:id="rId6" name="Check Box 40">
              <controlPr defaultSize="0" autoFill="0" autoLine="0" autoPict="0">
                <anchor moveWithCells="1">
                  <from>
                    <xdr:col>2</xdr:col>
                    <xdr:colOff>922020</xdr:colOff>
                    <xdr:row>4</xdr:row>
                    <xdr:rowOff>15240</xdr:rowOff>
                  </from>
                  <to>
                    <xdr:col>3</xdr:col>
                    <xdr:colOff>45720</xdr:colOff>
                    <xdr:row>4</xdr:row>
                    <xdr:rowOff>274320</xdr:rowOff>
                  </to>
                </anchor>
              </controlPr>
            </control>
          </mc:Choice>
        </mc:AlternateContent>
        <mc:AlternateContent xmlns:mc="http://schemas.openxmlformats.org/markup-compatibility/2006">
          <mc:Choice Requires="x14">
            <control shapeId="1065" r:id="rId7" name="Check Box 41">
              <controlPr defaultSize="0" autoFill="0" autoLine="0" autoPict="0">
                <anchor moveWithCells="1">
                  <from>
                    <xdr:col>4</xdr:col>
                    <xdr:colOff>297180</xdr:colOff>
                    <xdr:row>4</xdr:row>
                    <xdr:rowOff>15240</xdr:rowOff>
                  </from>
                  <to>
                    <xdr:col>4</xdr:col>
                    <xdr:colOff>617220</xdr:colOff>
                    <xdr:row>4</xdr:row>
                    <xdr:rowOff>274320</xdr:rowOff>
                  </to>
                </anchor>
              </controlPr>
            </control>
          </mc:Choice>
        </mc:AlternateContent>
        <mc:AlternateContent xmlns:mc="http://schemas.openxmlformats.org/markup-compatibility/2006">
          <mc:Choice Requires="x14">
            <control shapeId="1066" r:id="rId8" name="Check Box 42">
              <controlPr defaultSize="0" autoFill="0" autoLine="0" autoPict="0">
                <anchor moveWithCells="1">
                  <from>
                    <xdr:col>5</xdr:col>
                    <xdr:colOff>167640</xdr:colOff>
                    <xdr:row>4</xdr:row>
                    <xdr:rowOff>15240</xdr:rowOff>
                  </from>
                  <to>
                    <xdr:col>5</xdr:col>
                    <xdr:colOff>487680</xdr:colOff>
                    <xdr:row>4</xdr:row>
                    <xdr:rowOff>274320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I53"/>
  <sheetViews>
    <sheetView showGridLines="0" zoomScaleNormal="100" workbookViewId="0">
      <selection sqref="A1:G44"/>
    </sheetView>
  </sheetViews>
  <sheetFormatPr defaultRowHeight="14.4"/>
  <cols>
    <col min="1" max="1" width="2.88671875" style="20" customWidth="1"/>
    <col min="2" max="2" width="20.77734375" style="32" customWidth="1"/>
    <col min="3" max="3" width="30.77734375" style="20" customWidth="1"/>
    <col min="4" max="4" width="2.109375" style="33" customWidth="1"/>
    <col min="5" max="5" width="20.77734375" style="20" customWidth="1"/>
    <col min="6" max="6" width="30.77734375" style="20" customWidth="1"/>
    <col min="7" max="7" width="4.77734375" style="20" customWidth="1"/>
    <col min="8" max="254" width="8.88671875" style="17"/>
    <col min="255" max="255" width="14.77734375" style="17" customWidth="1"/>
    <col min="256" max="256" width="13" style="17" customWidth="1"/>
    <col min="257" max="257" width="10.77734375" style="17" customWidth="1"/>
    <col min="258" max="258" width="30.77734375" style="17" customWidth="1"/>
    <col min="259" max="259" width="14.77734375" style="17" customWidth="1"/>
    <col min="260" max="260" width="13" style="17" customWidth="1"/>
    <col min="261" max="261" width="10.77734375" style="17" customWidth="1"/>
    <col min="262" max="262" width="30.77734375" style="17" customWidth="1"/>
    <col min="263" max="510" width="8.88671875" style="17"/>
    <col min="511" max="511" width="14.77734375" style="17" customWidth="1"/>
    <col min="512" max="512" width="13" style="17" customWidth="1"/>
    <col min="513" max="513" width="10.77734375" style="17" customWidth="1"/>
    <col min="514" max="514" width="30.77734375" style="17" customWidth="1"/>
    <col min="515" max="515" width="14.77734375" style="17" customWidth="1"/>
    <col min="516" max="516" width="13" style="17" customWidth="1"/>
    <col min="517" max="517" width="10.77734375" style="17" customWidth="1"/>
    <col min="518" max="518" width="30.77734375" style="17" customWidth="1"/>
    <col min="519" max="766" width="8.88671875" style="17"/>
    <col min="767" max="767" width="14.77734375" style="17" customWidth="1"/>
    <col min="768" max="768" width="13" style="17" customWidth="1"/>
    <col min="769" max="769" width="10.77734375" style="17" customWidth="1"/>
    <col min="770" max="770" width="30.77734375" style="17" customWidth="1"/>
    <col min="771" max="771" width="14.77734375" style="17" customWidth="1"/>
    <col min="772" max="772" width="13" style="17" customWidth="1"/>
    <col min="773" max="773" width="10.77734375" style="17" customWidth="1"/>
    <col min="774" max="774" width="30.77734375" style="17" customWidth="1"/>
    <col min="775" max="1022" width="8.88671875" style="17"/>
    <col min="1023" max="1023" width="14.77734375" style="17" customWidth="1"/>
    <col min="1024" max="1024" width="13" style="17" customWidth="1"/>
    <col min="1025" max="1025" width="10.77734375" style="17" customWidth="1"/>
    <col min="1026" max="1026" width="30.77734375" style="17" customWidth="1"/>
    <col min="1027" max="1027" width="14.77734375" style="17" customWidth="1"/>
    <col min="1028" max="1028" width="13" style="17" customWidth="1"/>
    <col min="1029" max="1029" width="10.77734375" style="17" customWidth="1"/>
    <col min="1030" max="1030" width="30.77734375" style="17" customWidth="1"/>
    <col min="1031" max="1278" width="8.88671875" style="17"/>
    <col min="1279" max="1279" width="14.77734375" style="17" customWidth="1"/>
    <col min="1280" max="1280" width="13" style="17" customWidth="1"/>
    <col min="1281" max="1281" width="10.77734375" style="17" customWidth="1"/>
    <col min="1282" max="1282" width="30.77734375" style="17" customWidth="1"/>
    <col min="1283" max="1283" width="14.77734375" style="17" customWidth="1"/>
    <col min="1284" max="1284" width="13" style="17" customWidth="1"/>
    <col min="1285" max="1285" width="10.77734375" style="17" customWidth="1"/>
    <col min="1286" max="1286" width="30.77734375" style="17" customWidth="1"/>
    <col min="1287" max="1534" width="8.88671875" style="17"/>
    <col min="1535" max="1535" width="14.77734375" style="17" customWidth="1"/>
    <col min="1536" max="1536" width="13" style="17" customWidth="1"/>
    <col min="1537" max="1537" width="10.77734375" style="17" customWidth="1"/>
    <col min="1538" max="1538" width="30.77734375" style="17" customWidth="1"/>
    <col min="1539" max="1539" width="14.77734375" style="17" customWidth="1"/>
    <col min="1540" max="1540" width="13" style="17" customWidth="1"/>
    <col min="1541" max="1541" width="10.77734375" style="17" customWidth="1"/>
    <col min="1542" max="1542" width="30.77734375" style="17" customWidth="1"/>
    <col min="1543" max="1790" width="8.88671875" style="17"/>
    <col min="1791" max="1791" width="14.77734375" style="17" customWidth="1"/>
    <col min="1792" max="1792" width="13" style="17" customWidth="1"/>
    <col min="1793" max="1793" width="10.77734375" style="17" customWidth="1"/>
    <col min="1794" max="1794" width="30.77734375" style="17" customWidth="1"/>
    <col min="1795" max="1795" width="14.77734375" style="17" customWidth="1"/>
    <col min="1796" max="1796" width="13" style="17" customWidth="1"/>
    <col min="1797" max="1797" width="10.77734375" style="17" customWidth="1"/>
    <col min="1798" max="1798" width="30.77734375" style="17" customWidth="1"/>
    <col min="1799" max="2046" width="8.88671875" style="17"/>
    <col min="2047" max="2047" width="14.77734375" style="17" customWidth="1"/>
    <col min="2048" max="2048" width="13" style="17" customWidth="1"/>
    <col min="2049" max="2049" width="10.77734375" style="17" customWidth="1"/>
    <col min="2050" max="2050" width="30.77734375" style="17" customWidth="1"/>
    <col min="2051" max="2051" width="14.77734375" style="17" customWidth="1"/>
    <col min="2052" max="2052" width="13" style="17" customWidth="1"/>
    <col min="2053" max="2053" width="10.77734375" style="17" customWidth="1"/>
    <col min="2054" max="2054" width="30.77734375" style="17" customWidth="1"/>
    <col min="2055" max="2302" width="8.88671875" style="17"/>
    <col min="2303" max="2303" width="14.77734375" style="17" customWidth="1"/>
    <col min="2304" max="2304" width="13" style="17" customWidth="1"/>
    <col min="2305" max="2305" width="10.77734375" style="17" customWidth="1"/>
    <col min="2306" max="2306" width="30.77734375" style="17" customWidth="1"/>
    <col min="2307" max="2307" width="14.77734375" style="17" customWidth="1"/>
    <col min="2308" max="2308" width="13" style="17" customWidth="1"/>
    <col min="2309" max="2309" width="10.77734375" style="17" customWidth="1"/>
    <col min="2310" max="2310" width="30.77734375" style="17" customWidth="1"/>
    <col min="2311" max="2558" width="8.88671875" style="17"/>
    <col min="2559" max="2559" width="14.77734375" style="17" customWidth="1"/>
    <col min="2560" max="2560" width="13" style="17" customWidth="1"/>
    <col min="2561" max="2561" width="10.77734375" style="17" customWidth="1"/>
    <col min="2562" max="2562" width="30.77734375" style="17" customWidth="1"/>
    <col min="2563" max="2563" width="14.77734375" style="17" customWidth="1"/>
    <col min="2564" max="2564" width="13" style="17" customWidth="1"/>
    <col min="2565" max="2565" width="10.77734375" style="17" customWidth="1"/>
    <col min="2566" max="2566" width="30.77734375" style="17" customWidth="1"/>
    <col min="2567" max="2814" width="8.88671875" style="17"/>
    <col min="2815" max="2815" width="14.77734375" style="17" customWidth="1"/>
    <col min="2816" max="2816" width="13" style="17" customWidth="1"/>
    <col min="2817" max="2817" width="10.77734375" style="17" customWidth="1"/>
    <col min="2818" max="2818" width="30.77734375" style="17" customWidth="1"/>
    <col min="2819" max="2819" width="14.77734375" style="17" customWidth="1"/>
    <col min="2820" max="2820" width="13" style="17" customWidth="1"/>
    <col min="2821" max="2821" width="10.77734375" style="17" customWidth="1"/>
    <col min="2822" max="2822" width="30.77734375" style="17" customWidth="1"/>
    <col min="2823" max="3070" width="8.88671875" style="17"/>
    <col min="3071" max="3071" width="14.77734375" style="17" customWidth="1"/>
    <col min="3072" max="3072" width="13" style="17" customWidth="1"/>
    <col min="3073" max="3073" width="10.77734375" style="17" customWidth="1"/>
    <col min="3074" max="3074" width="30.77734375" style="17" customWidth="1"/>
    <col min="3075" max="3075" width="14.77734375" style="17" customWidth="1"/>
    <col min="3076" max="3076" width="13" style="17" customWidth="1"/>
    <col min="3077" max="3077" width="10.77734375" style="17" customWidth="1"/>
    <col min="3078" max="3078" width="30.77734375" style="17" customWidth="1"/>
    <col min="3079" max="3326" width="8.88671875" style="17"/>
    <col min="3327" max="3327" width="14.77734375" style="17" customWidth="1"/>
    <col min="3328" max="3328" width="13" style="17" customWidth="1"/>
    <col min="3329" max="3329" width="10.77734375" style="17" customWidth="1"/>
    <col min="3330" max="3330" width="30.77734375" style="17" customWidth="1"/>
    <col min="3331" max="3331" width="14.77734375" style="17" customWidth="1"/>
    <col min="3332" max="3332" width="13" style="17" customWidth="1"/>
    <col min="3333" max="3333" width="10.77734375" style="17" customWidth="1"/>
    <col min="3334" max="3334" width="30.77734375" style="17" customWidth="1"/>
    <col min="3335" max="3582" width="8.88671875" style="17"/>
    <col min="3583" max="3583" width="14.77734375" style="17" customWidth="1"/>
    <col min="3584" max="3584" width="13" style="17" customWidth="1"/>
    <col min="3585" max="3585" width="10.77734375" style="17" customWidth="1"/>
    <col min="3586" max="3586" width="30.77734375" style="17" customWidth="1"/>
    <col min="3587" max="3587" width="14.77734375" style="17" customWidth="1"/>
    <col min="3588" max="3588" width="13" style="17" customWidth="1"/>
    <col min="3589" max="3589" width="10.77734375" style="17" customWidth="1"/>
    <col min="3590" max="3590" width="30.77734375" style="17" customWidth="1"/>
    <col min="3591" max="3838" width="8.88671875" style="17"/>
    <col min="3839" max="3839" width="14.77734375" style="17" customWidth="1"/>
    <col min="3840" max="3840" width="13" style="17" customWidth="1"/>
    <col min="3841" max="3841" width="10.77734375" style="17" customWidth="1"/>
    <col min="3842" max="3842" width="30.77734375" style="17" customWidth="1"/>
    <col min="3843" max="3843" width="14.77734375" style="17" customWidth="1"/>
    <col min="3844" max="3844" width="13" style="17" customWidth="1"/>
    <col min="3845" max="3845" width="10.77734375" style="17" customWidth="1"/>
    <col min="3846" max="3846" width="30.77734375" style="17" customWidth="1"/>
    <col min="3847" max="4094" width="8.88671875" style="17"/>
    <col min="4095" max="4095" width="14.77734375" style="17" customWidth="1"/>
    <col min="4096" max="4096" width="13" style="17" customWidth="1"/>
    <col min="4097" max="4097" width="10.77734375" style="17" customWidth="1"/>
    <col min="4098" max="4098" width="30.77734375" style="17" customWidth="1"/>
    <col min="4099" max="4099" width="14.77734375" style="17" customWidth="1"/>
    <col min="4100" max="4100" width="13" style="17" customWidth="1"/>
    <col min="4101" max="4101" width="10.77734375" style="17" customWidth="1"/>
    <col min="4102" max="4102" width="30.77734375" style="17" customWidth="1"/>
    <col min="4103" max="4350" width="8.88671875" style="17"/>
    <col min="4351" max="4351" width="14.77734375" style="17" customWidth="1"/>
    <col min="4352" max="4352" width="13" style="17" customWidth="1"/>
    <col min="4353" max="4353" width="10.77734375" style="17" customWidth="1"/>
    <col min="4354" max="4354" width="30.77734375" style="17" customWidth="1"/>
    <col min="4355" max="4355" width="14.77734375" style="17" customWidth="1"/>
    <col min="4356" max="4356" width="13" style="17" customWidth="1"/>
    <col min="4357" max="4357" width="10.77734375" style="17" customWidth="1"/>
    <col min="4358" max="4358" width="30.77734375" style="17" customWidth="1"/>
    <col min="4359" max="4606" width="8.88671875" style="17"/>
    <col min="4607" max="4607" width="14.77734375" style="17" customWidth="1"/>
    <col min="4608" max="4608" width="13" style="17" customWidth="1"/>
    <col min="4609" max="4609" width="10.77734375" style="17" customWidth="1"/>
    <col min="4610" max="4610" width="30.77734375" style="17" customWidth="1"/>
    <col min="4611" max="4611" width="14.77734375" style="17" customWidth="1"/>
    <col min="4612" max="4612" width="13" style="17" customWidth="1"/>
    <col min="4613" max="4613" width="10.77734375" style="17" customWidth="1"/>
    <col min="4614" max="4614" width="30.77734375" style="17" customWidth="1"/>
    <col min="4615" max="4862" width="8.88671875" style="17"/>
    <col min="4863" max="4863" width="14.77734375" style="17" customWidth="1"/>
    <col min="4864" max="4864" width="13" style="17" customWidth="1"/>
    <col min="4865" max="4865" width="10.77734375" style="17" customWidth="1"/>
    <col min="4866" max="4866" width="30.77734375" style="17" customWidth="1"/>
    <col min="4867" max="4867" width="14.77734375" style="17" customWidth="1"/>
    <col min="4868" max="4868" width="13" style="17" customWidth="1"/>
    <col min="4869" max="4869" width="10.77734375" style="17" customWidth="1"/>
    <col min="4870" max="4870" width="30.77734375" style="17" customWidth="1"/>
    <col min="4871" max="5118" width="8.88671875" style="17"/>
    <col min="5119" max="5119" width="14.77734375" style="17" customWidth="1"/>
    <col min="5120" max="5120" width="13" style="17" customWidth="1"/>
    <col min="5121" max="5121" width="10.77734375" style="17" customWidth="1"/>
    <col min="5122" max="5122" width="30.77734375" style="17" customWidth="1"/>
    <col min="5123" max="5123" width="14.77734375" style="17" customWidth="1"/>
    <col min="5124" max="5124" width="13" style="17" customWidth="1"/>
    <col min="5125" max="5125" width="10.77734375" style="17" customWidth="1"/>
    <col min="5126" max="5126" width="30.77734375" style="17" customWidth="1"/>
    <col min="5127" max="5374" width="8.88671875" style="17"/>
    <col min="5375" max="5375" width="14.77734375" style="17" customWidth="1"/>
    <col min="5376" max="5376" width="13" style="17" customWidth="1"/>
    <col min="5377" max="5377" width="10.77734375" style="17" customWidth="1"/>
    <col min="5378" max="5378" width="30.77734375" style="17" customWidth="1"/>
    <col min="5379" max="5379" width="14.77734375" style="17" customWidth="1"/>
    <col min="5380" max="5380" width="13" style="17" customWidth="1"/>
    <col min="5381" max="5381" width="10.77734375" style="17" customWidth="1"/>
    <col min="5382" max="5382" width="30.77734375" style="17" customWidth="1"/>
    <col min="5383" max="5630" width="8.88671875" style="17"/>
    <col min="5631" max="5631" width="14.77734375" style="17" customWidth="1"/>
    <col min="5632" max="5632" width="13" style="17" customWidth="1"/>
    <col min="5633" max="5633" width="10.77734375" style="17" customWidth="1"/>
    <col min="5634" max="5634" width="30.77734375" style="17" customWidth="1"/>
    <col min="5635" max="5635" width="14.77734375" style="17" customWidth="1"/>
    <col min="5636" max="5636" width="13" style="17" customWidth="1"/>
    <col min="5637" max="5637" width="10.77734375" style="17" customWidth="1"/>
    <col min="5638" max="5638" width="30.77734375" style="17" customWidth="1"/>
    <col min="5639" max="5886" width="8.88671875" style="17"/>
    <col min="5887" max="5887" width="14.77734375" style="17" customWidth="1"/>
    <col min="5888" max="5888" width="13" style="17" customWidth="1"/>
    <col min="5889" max="5889" width="10.77734375" style="17" customWidth="1"/>
    <col min="5890" max="5890" width="30.77734375" style="17" customWidth="1"/>
    <col min="5891" max="5891" width="14.77734375" style="17" customWidth="1"/>
    <col min="5892" max="5892" width="13" style="17" customWidth="1"/>
    <col min="5893" max="5893" width="10.77734375" style="17" customWidth="1"/>
    <col min="5894" max="5894" width="30.77734375" style="17" customWidth="1"/>
    <col min="5895" max="6142" width="8.88671875" style="17"/>
    <col min="6143" max="6143" width="14.77734375" style="17" customWidth="1"/>
    <col min="6144" max="6144" width="13" style="17" customWidth="1"/>
    <col min="6145" max="6145" width="10.77734375" style="17" customWidth="1"/>
    <col min="6146" max="6146" width="30.77734375" style="17" customWidth="1"/>
    <col min="6147" max="6147" width="14.77734375" style="17" customWidth="1"/>
    <col min="6148" max="6148" width="13" style="17" customWidth="1"/>
    <col min="6149" max="6149" width="10.77734375" style="17" customWidth="1"/>
    <col min="6150" max="6150" width="30.77734375" style="17" customWidth="1"/>
    <col min="6151" max="6398" width="8.88671875" style="17"/>
    <col min="6399" max="6399" width="14.77734375" style="17" customWidth="1"/>
    <col min="6400" max="6400" width="13" style="17" customWidth="1"/>
    <col min="6401" max="6401" width="10.77734375" style="17" customWidth="1"/>
    <col min="6402" max="6402" width="30.77734375" style="17" customWidth="1"/>
    <col min="6403" max="6403" width="14.77734375" style="17" customWidth="1"/>
    <col min="6404" max="6404" width="13" style="17" customWidth="1"/>
    <col min="6405" max="6405" width="10.77734375" style="17" customWidth="1"/>
    <col min="6406" max="6406" width="30.77734375" style="17" customWidth="1"/>
    <col min="6407" max="6654" width="8.88671875" style="17"/>
    <col min="6655" max="6655" width="14.77734375" style="17" customWidth="1"/>
    <col min="6656" max="6656" width="13" style="17" customWidth="1"/>
    <col min="6657" max="6657" width="10.77734375" style="17" customWidth="1"/>
    <col min="6658" max="6658" width="30.77734375" style="17" customWidth="1"/>
    <col min="6659" max="6659" width="14.77734375" style="17" customWidth="1"/>
    <col min="6660" max="6660" width="13" style="17" customWidth="1"/>
    <col min="6661" max="6661" width="10.77734375" style="17" customWidth="1"/>
    <col min="6662" max="6662" width="30.77734375" style="17" customWidth="1"/>
    <col min="6663" max="6910" width="8.88671875" style="17"/>
    <col min="6911" max="6911" width="14.77734375" style="17" customWidth="1"/>
    <col min="6912" max="6912" width="13" style="17" customWidth="1"/>
    <col min="6913" max="6913" width="10.77734375" style="17" customWidth="1"/>
    <col min="6914" max="6914" width="30.77734375" style="17" customWidth="1"/>
    <col min="6915" max="6915" width="14.77734375" style="17" customWidth="1"/>
    <col min="6916" max="6916" width="13" style="17" customWidth="1"/>
    <col min="6917" max="6917" width="10.77734375" style="17" customWidth="1"/>
    <col min="6918" max="6918" width="30.77734375" style="17" customWidth="1"/>
    <col min="6919" max="7166" width="8.88671875" style="17"/>
    <col min="7167" max="7167" width="14.77734375" style="17" customWidth="1"/>
    <col min="7168" max="7168" width="13" style="17" customWidth="1"/>
    <col min="7169" max="7169" width="10.77734375" style="17" customWidth="1"/>
    <col min="7170" max="7170" width="30.77734375" style="17" customWidth="1"/>
    <col min="7171" max="7171" width="14.77734375" style="17" customWidth="1"/>
    <col min="7172" max="7172" width="13" style="17" customWidth="1"/>
    <col min="7173" max="7173" width="10.77734375" style="17" customWidth="1"/>
    <col min="7174" max="7174" width="30.77734375" style="17" customWidth="1"/>
    <col min="7175" max="7422" width="8.88671875" style="17"/>
    <col min="7423" max="7423" width="14.77734375" style="17" customWidth="1"/>
    <col min="7424" max="7424" width="13" style="17" customWidth="1"/>
    <col min="7425" max="7425" width="10.77734375" style="17" customWidth="1"/>
    <col min="7426" max="7426" width="30.77734375" style="17" customWidth="1"/>
    <col min="7427" max="7427" width="14.77734375" style="17" customWidth="1"/>
    <col min="7428" max="7428" width="13" style="17" customWidth="1"/>
    <col min="7429" max="7429" width="10.77734375" style="17" customWidth="1"/>
    <col min="7430" max="7430" width="30.77734375" style="17" customWidth="1"/>
    <col min="7431" max="7678" width="8.88671875" style="17"/>
    <col min="7679" max="7679" width="14.77734375" style="17" customWidth="1"/>
    <col min="7680" max="7680" width="13" style="17" customWidth="1"/>
    <col min="7681" max="7681" width="10.77734375" style="17" customWidth="1"/>
    <col min="7682" max="7682" width="30.77734375" style="17" customWidth="1"/>
    <col min="7683" max="7683" width="14.77734375" style="17" customWidth="1"/>
    <col min="7684" max="7684" width="13" style="17" customWidth="1"/>
    <col min="7685" max="7685" width="10.77734375" style="17" customWidth="1"/>
    <col min="7686" max="7686" width="30.77734375" style="17" customWidth="1"/>
    <col min="7687" max="7934" width="8.88671875" style="17"/>
    <col min="7935" max="7935" width="14.77734375" style="17" customWidth="1"/>
    <col min="7936" max="7936" width="13" style="17" customWidth="1"/>
    <col min="7937" max="7937" width="10.77734375" style="17" customWidth="1"/>
    <col min="7938" max="7938" width="30.77734375" style="17" customWidth="1"/>
    <col min="7939" max="7939" width="14.77734375" style="17" customWidth="1"/>
    <col min="7940" max="7940" width="13" style="17" customWidth="1"/>
    <col min="7941" max="7941" width="10.77734375" style="17" customWidth="1"/>
    <col min="7942" max="7942" width="30.77734375" style="17" customWidth="1"/>
    <col min="7943" max="8190" width="8.88671875" style="17"/>
    <col min="8191" max="8191" width="14.77734375" style="17" customWidth="1"/>
    <col min="8192" max="8192" width="13" style="17" customWidth="1"/>
    <col min="8193" max="8193" width="10.77734375" style="17" customWidth="1"/>
    <col min="8194" max="8194" width="30.77734375" style="17" customWidth="1"/>
    <col min="8195" max="8195" width="14.77734375" style="17" customWidth="1"/>
    <col min="8196" max="8196" width="13" style="17" customWidth="1"/>
    <col min="8197" max="8197" width="10.77734375" style="17" customWidth="1"/>
    <col min="8198" max="8198" width="30.77734375" style="17" customWidth="1"/>
    <col min="8199" max="8446" width="8.88671875" style="17"/>
    <col min="8447" max="8447" width="14.77734375" style="17" customWidth="1"/>
    <col min="8448" max="8448" width="13" style="17" customWidth="1"/>
    <col min="8449" max="8449" width="10.77734375" style="17" customWidth="1"/>
    <col min="8450" max="8450" width="30.77734375" style="17" customWidth="1"/>
    <col min="8451" max="8451" width="14.77734375" style="17" customWidth="1"/>
    <col min="8452" max="8452" width="13" style="17" customWidth="1"/>
    <col min="8453" max="8453" width="10.77734375" style="17" customWidth="1"/>
    <col min="8454" max="8454" width="30.77734375" style="17" customWidth="1"/>
    <col min="8455" max="8702" width="8.88671875" style="17"/>
    <col min="8703" max="8703" width="14.77734375" style="17" customWidth="1"/>
    <col min="8704" max="8704" width="13" style="17" customWidth="1"/>
    <col min="8705" max="8705" width="10.77734375" style="17" customWidth="1"/>
    <col min="8706" max="8706" width="30.77734375" style="17" customWidth="1"/>
    <col min="8707" max="8707" width="14.77734375" style="17" customWidth="1"/>
    <col min="8708" max="8708" width="13" style="17" customWidth="1"/>
    <col min="8709" max="8709" width="10.77734375" style="17" customWidth="1"/>
    <col min="8710" max="8710" width="30.77734375" style="17" customWidth="1"/>
    <col min="8711" max="8958" width="8.88671875" style="17"/>
    <col min="8959" max="8959" width="14.77734375" style="17" customWidth="1"/>
    <col min="8960" max="8960" width="13" style="17" customWidth="1"/>
    <col min="8961" max="8961" width="10.77734375" style="17" customWidth="1"/>
    <col min="8962" max="8962" width="30.77734375" style="17" customWidth="1"/>
    <col min="8963" max="8963" width="14.77734375" style="17" customWidth="1"/>
    <col min="8964" max="8964" width="13" style="17" customWidth="1"/>
    <col min="8965" max="8965" width="10.77734375" style="17" customWidth="1"/>
    <col min="8966" max="8966" width="30.77734375" style="17" customWidth="1"/>
    <col min="8967" max="9214" width="8.88671875" style="17"/>
    <col min="9215" max="9215" width="14.77734375" style="17" customWidth="1"/>
    <col min="9216" max="9216" width="13" style="17" customWidth="1"/>
    <col min="9217" max="9217" width="10.77734375" style="17" customWidth="1"/>
    <col min="9218" max="9218" width="30.77734375" style="17" customWidth="1"/>
    <col min="9219" max="9219" width="14.77734375" style="17" customWidth="1"/>
    <col min="9220" max="9220" width="13" style="17" customWidth="1"/>
    <col min="9221" max="9221" width="10.77734375" style="17" customWidth="1"/>
    <col min="9222" max="9222" width="30.77734375" style="17" customWidth="1"/>
    <col min="9223" max="9470" width="8.88671875" style="17"/>
    <col min="9471" max="9471" width="14.77734375" style="17" customWidth="1"/>
    <col min="9472" max="9472" width="13" style="17" customWidth="1"/>
    <col min="9473" max="9473" width="10.77734375" style="17" customWidth="1"/>
    <col min="9474" max="9474" width="30.77734375" style="17" customWidth="1"/>
    <col min="9475" max="9475" width="14.77734375" style="17" customWidth="1"/>
    <col min="9476" max="9476" width="13" style="17" customWidth="1"/>
    <col min="9477" max="9477" width="10.77734375" style="17" customWidth="1"/>
    <col min="9478" max="9478" width="30.77734375" style="17" customWidth="1"/>
    <col min="9479" max="9726" width="8.88671875" style="17"/>
    <col min="9727" max="9727" width="14.77734375" style="17" customWidth="1"/>
    <col min="9728" max="9728" width="13" style="17" customWidth="1"/>
    <col min="9729" max="9729" width="10.77734375" style="17" customWidth="1"/>
    <col min="9730" max="9730" width="30.77734375" style="17" customWidth="1"/>
    <col min="9731" max="9731" width="14.77734375" style="17" customWidth="1"/>
    <col min="9732" max="9732" width="13" style="17" customWidth="1"/>
    <col min="9733" max="9733" width="10.77734375" style="17" customWidth="1"/>
    <col min="9734" max="9734" width="30.77734375" style="17" customWidth="1"/>
    <col min="9735" max="9982" width="8.88671875" style="17"/>
    <col min="9983" max="9983" width="14.77734375" style="17" customWidth="1"/>
    <col min="9984" max="9984" width="13" style="17" customWidth="1"/>
    <col min="9985" max="9985" width="10.77734375" style="17" customWidth="1"/>
    <col min="9986" max="9986" width="30.77734375" style="17" customWidth="1"/>
    <col min="9987" max="9987" width="14.77734375" style="17" customWidth="1"/>
    <col min="9988" max="9988" width="13" style="17" customWidth="1"/>
    <col min="9989" max="9989" width="10.77734375" style="17" customWidth="1"/>
    <col min="9990" max="9990" width="30.77734375" style="17" customWidth="1"/>
    <col min="9991" max="10238" width="8.88671875" style="17"/>
    <col min="10239" max="10239" width="14.77734375" style="17" customWidth="1"/>
    <col min="10240" max="10240" width="13" style="17" customWidth="1"/>
    <col min="10241" max="10241" width="10.77734375" style="17" customWidth="1"/>
    <col min="10242" max="10242" width="30.77734375" style="17" customWidth="1"/>
    <col min="10243" max="10243" width="14.77734375" style="17" customWidth="1"/>
    <col min="10244" max="10244" width="13" style="17" customWidth="1"/>
    <col min="10245" max="10245" width="10.77734375" style="17" customWidth="1"/>
    <col min="10246" max="10246" width="30.77734375" style="17" customWidth="1"/>
    <col min="10247" max="10494" width="8.88671875" style="17"/>
    <col min="10495" max="10495" width="14.77734375" style="17" customWidth="1"/>
    <col min="10496" max="10496" width="13" style="17" customWidth="1"/>
    <col min="10497" max="10497" width="10.77734375" style="17" customWidth="1"/>
    <col min="10498" max="10498" width="30.77734375" style="17" customWidth="1"/>
    <col min="10499" max="10499" width="14.77734375" style="17" customWidth="1"/>
    <col min="10500" max="10500" width="13" style="17" customWidth="1"/>
    <col min="10501" max="10501" width="10.77734375" style="17" customWidth="1"/>
    <col min="10502" max="10502" width="30.77734375" style="17" customWidth="1"/>
    <col min="10503" max="10750" width="8.88671875" style="17"/>
    <col min="10751" max="10751" width="14.77734375" style="17" customWidth="1"/>
    <col min="10752" max="10752" width="13" style="17" customWidth="1"/>
    <col min="10753" max="10753" width="10.77734375" style="17" customWidth="1"/>
    <col min="10754" max="10754" width="30.77734375" style="17" customWidth="1"/>
    <col min="10755" max="10755" width="14.77734375" style="17" customWidth="1"/>
    <col min="10756" max="10756" width="13" style="17" customWidth="1"/>
    <col min="10757" max="10757" width="10.77734375" style="17" customWidth="1"/>
    <col min="10758" max="10758" width="30.77734375" style="17" customWidth="1"/>
    <col min="10759" max="11006" width="8.88671875" style="17"/>
    <col min="11007" max="11007" width="14.77734375" style="17" customWidth="1"/>
    <col min="11008" max="11008" width="13" style="17" customWidth="1"/>
    <col min="11009" max="11009" width="10.77734375" style="17" customWidth="1"/>
    <col min="11010" max="11010" width="30.77734375" style="17" customWidth="1"/>
    <col min="11011" max="11011" width="14.77734375" style="17" customWidth="1"/>
    <col min="11012" max="11012" width="13" style="17" customWidth="1"/>
    <col min="11013" max="11013" width="10.77734375" style="17" customWidth="1"/>
    <col min="11014" max="11014" width="30.77734375" style="17" customWidth="1"/>
    <col min="11015" max="11262" width="8.88671875" style="17"/>
    <col min="11263" max="11263" width="14.77734375" style="17" customWidth="1"/>
    <col min="11264" max="11264" width="13" style="17" customWidth="1"/>
    <col min="11265" max="11265" width="10.77734375" style="17" customWidth="1"/>
    <col min="11266" max="11266" width="30.77734375" style="17" customWidth="1"/>
    <col min="11267" max="11267" width="14.77734375" style="17" customWidth="1"/>
    <col min="11268" max="11268" width="13" style="17" customWidth="1"/>
    <col min="11269" max="11269" width="10.77734375" style="17" customWidth="1"/>
    <col min="11270" max="11270" width="30.77734375" style="17" customWidth="1"/>
    <col min="11271" max="11518" width="8.88671875" style="17"/>
    <col min="11519" max="11519" width="14.77734375" style="17" customWidth="1"/>
    <col min="11520" max="11520" width="13" style="17" customWidth="1"/>
    <col min="11521" max="11521" width="10.77734375" style="17" customWidth="1"/>
    <col min="11522" max="11522" width="30.77734375" style="17" customWidth="1"/>
    <col min="11523" max="11523" width="14.77734375" style="17" customWidth="1"/>
    <col min="11524" max="11524" width="13" style="17" customWidth="1"/>
    <col min="11525" max="11525" width="10.77734375" style="17" customWidth="1"/>
    <col min="11526" max="11526" width="30.77734375" style="17" customWidth="1"/>
    <col min="11527" max="11774" width="8.88671875" style="17"/>
    <col min="11775" max="11775" width="14.77734375" style="17" customWidth="1"/>
    <col min="11776" max="11776" width="13" style="17" customWidth="1"/>
    <col min="11777" max="11777" width="10.77734375" style="17" customWidth="1"/>
    <col min="11778" max="11778" width="30.77734375" style="17" customWidth="1"/>
    <col min="11779" max="11779" width="14.77734375" style="17" customWidth="1"/>
    <col min="11780" max="11780" width="13" style="17" customWidth="1"/>
    <col min="11781" max="11781" width="10.77734375" style="17" customWidth="1"/>
    <col min="11782" max="11782" width="30.77734375" style="17" customWidth="1"/>
    <col min="11783" max="12030" width="8.88671875" style="17"/>
    <col min="12031" max="12031" width="14.77734375" style="17" customWidth="1"/>
    <col min="12032" max="12032" width="13" style="17" customWidth="1"/>
    <col min="12033" max="12033" width="10.77734375" style="17" customWidth="1"/>
    <col min="12034" max="12034" width="30.77734375" style="17" customWidth="1"/>
    <col min="12035" max="12035" width="14.77734375" style="17" customWidth="1"/>
    <col min="12036" max="12036" width="13" style="17" customWidth="1"/>
    <col min="12037" max="12037" width="10.77734375" style="17" customWidth="1"/>
    <col min="12038" max="12038" width="30.77734375" style="17" customWidth="1"/>
    <col min="12039" max="12286" width="8.88671875" style="17"/>
    <col min="12287" max="12287" width="14.77734375" style="17" customWidth="1"/>
    <col min="12288" max="12288" width="13" style="17" customWidth="1"/>
    <col min="12289" max="12289" width="10.77734375" style="17" customWidth="1"/>
    <col min="12290" max="12290" width="30.77734375" style="17" customWidth="1"/>
    <col min="12291" max="12291" width="14.77734375" style="17" customWidth="1"/>
    <col min="12292" max="12292" width="13" style="17" customWidth="1"/>
    <col min="12293" max="12293" width="10.77734375" style="17" customWidth="1"/>
    <col min="12294" max="12294" width="30.77734375" style="17" customWidth="1"/>
    <col min="12295" max="12542" width="8.88671875" style="17"/>
    <col min="12543" max="12543" width="14.77734375" style="17" customWidth="1"/>
    <col min="12544" max="12544" width="13" style="17" customWidth="1"/>
    <col min="12545" max="12545" width="10.77734375" style="17" customWidth="1"/>
    <col min="12546" max="12546" width="30.77734375" style="17" customWidth="1"/>
    <col min="12547" max="12547" width="14.77734375" style="17" customWidth="1"/>
    <col min="12548" max="12548" width="13" style="17" customWidth="1"/>
    <col min="12549" max="12549" width="10.77734375" style="17" customWidth="1"/>
    <col min="12550" max="12550" width="30.77734375" style="17" customWidth="1"/>
    <col min="12551" max="12798" width="8.88671875" style="17"/>
    <col min="12799" max="12799" width="14.77734375" style="17" customWidth="1"/>
    <col min="12800" max="12800" width="13" style="17" customWidth="1"/>
    <col min="12801" max="12801" width="10.77734375" style="17" customWidth="1"/>
    <col min="12802" max="12802" width="30.77734375" style="17" customWidth="1"/>
    <col min="12803" max="12803" width="14.77734375" style="17" customWidth="1"/>
    <col min="12804" max="12804" width="13" style="17" customWidth="1"/>
    <col min="12805" max="12805" width="10.77734375" style="17" customWidth="1"/>
    <col min="12806" max="12806" width="30.77734375" style="17" customWidth="1"/>
    <col min="12807" max="13054" width="8.88671875" style="17"/>
    <col min="13055" max="13055" width="14.77734375" style="17" customWidth="1"/>
    <col min="13056" max="13056" width="13" style="17" customWidth="1"/>
    <col min="13057" max="13057" width="10.77734375" style="17" customWidth="1"/>
    <col min="13058" max="13058" width="30.77734375" style="17" customWidth="1"/>
    <col min="13059" max="13059" width="14.77734375" style="17" customWidth="1"/>
    <col min="13060" max="13060" width="13" style="17" customWidth="1"/>
    <col min="13061" max="13061" width="10.77734375" style="17" customWidth="1"/>
    <col min="13062" max="13062" width="30.77734375" style="17" customWidth="1"/>
    <col min="13063" max="13310" width="8.88671875" style="17"/>
    <col min="13311" max="13311" width="14.77734375" style="17" customWidth="1"/>
    <col min="13312" max="13312" width="13" style="17" customWidth="1"/>
    <col min="13313" max="13313" width="10.77734375" style="17" customWidth="1"/>
    <col min="13314" max="13314" width="30.77734375" style="17" customWidth="1"/>
    <col min="13315" max="13315" width="14.77734375" style="17" customWidth="1"/>
    <col min="13316" max="13316" width="13" style="17" customWidth="1"/>
    <col min="13317" max="13317" width="10.77734375" style="17" customWidth="1"/>
    <col min="13318" max="13318" width="30.77734375" style="17" customWidth="1"/>
    <col min="13319" max="13566" width="8.88671875" style="17"/>
    <col min="13567" max="13567" width="14.77734375" style="17" customWidth="1"/>
    <col min="13568" max="13568" width="13" style="17" customWidth="1"/>
    <col min="13569" max="13569" width="10.77734375" style="17" customWidth="1"/>
    <col min="13570" max="13570" width="30.77734375" style="17" customWidth="1"/>
    <col min="13571" max="13571" width="14.77734375" style="17" customWidth="1"/>
    <col min="13572" max="13572" width="13" style="17" customWidth="1"/>
    <col min="13573" max="13573" width="10.77734375" style="17" customWidth="1"/>
    <col min="13574" max="13574" width="30.77734375" style="17" customWidth="1"/>
    <col min="13575" max="13822" width="8.88671875" style="17"/>
    <col min="13823" max="13823" width="14.77734375" style="17" customWidth="1"/>
    <col min="13824" max="13824" width="13" style="17" customWidth="1"/>
    <col min="13825" max="13825" width="10.77734375" style="17" customWidth="1"/>
    <col min="13826" max="13826" width="30.77734375" style="17" customWidth="1"/>
    <col min="13827" max="13827" width="14.77734375" style="17" customWidth="1"/>
    <col min="13828" max="13828" width="13" style="17" customWidth="1"/>
    <col min="13829" max="13829" width="10.77734375" style="17" customWidth="1"/>
    <col min="13830" max="13830" width="30.77734375" style="17" customWidth="1"/>
    <col min="13831" max="14078" width="8.88671875" style="17"/>
    <col min="14079" max="14079" width="14.77734375" style="17" customWidth="1"/>
    <col min="14080" max="14080" width="13" style="17" customWidth="1"/>
    <col min="14081" max="14081" width="10.77734375" style="17" customWidth="1"/>
    <col min="14082" max="14082" width="30.77734375" style="17" customWidth="1"/>
    <col min="14083" max="14083" width="14.77734375" style="17" customWidth="1"/>
    <col min="14084" max="14084" width="13" style="17" customWidth="1"/>
    <col min="14085" max="14085" width="10.77734375" style="17" customWidth="1"/>
    <col min="14086" max="14086" width="30.77734375" style="17" customWidth="1"/>
    <col min="14087" max="14334" width="8.88671875" style="17"/>
    <col min="14335" max="14335" width="14.77734375" style="17" customWidth="1"/>
    <col min="14336" max="14336" width="13" style="17" customWidth="1"/>
    <col min="14337" max="14337" width="10.77734375" style="17" customWidth="1"/>
    <col min="14338" max="14338" width="30.77734375" style="17" customWidth="1"/>
    <col min="14339" max="14339" width="14.77734375" style="17" customWidth="1"/>
    <col min="14340" max="14340" width="13" style="17" customWidth="1"/>
    <col min="14341" max="14341" width="10.77734375" style="17" customWidth="1"/>
    <col min="14342" max="14342" width="30.77734375" style="17" customWidth="1"/>
    <col min="14343" max="14590" width="8.88671875" style="17"/>
    <col min="14591" max="14591" width="14.77734375" style="17" customWidth="1"/>
    <col min="14592" max="14592" width="13" style="17" customWidth="1"/>
    <col min="14593" max="14593" width="10.77734375" style="17" customWidth="1"/>
    <col min="14594" max="14594" width="30.77734375" style="17" customWidth="1"/>
    <col min="14595" max="14595" width="14.77734375" style="17" customWidth="1"/>
    <col min="14596" max="14596" width="13" style="17" customWidth="1"/>
    <col min="14597" max="14597" width="10.77734375" style="17" customWidth="1"/>
    <col min="14598" max="14598" width="30.77734375" style="17" customWidth="1"/>
    <col min="14599" max="14846" width="8.88671875" style="17"/>
    <col min="14847" max="14847" width="14.77734375" style="17" customWidth="1"/>
    <col min="14848" max="14848" width="13" style="17" customWidth="1"/>
    <col min="14849" max="14849" width="10.77734375" style="17" customWidth="1"/>
    <col min="14850" max="14850" width="30.77734375" style="17" customWidth="1"/>
    <col min="14851" max="14851" width="14.77734375" style="17" customWidth="1"/>
    <col min="14852" max="14852" width="13" style="17" customWidth="1"/>
    <col min="14853" max="14853" width="10.77734375" style="17" customWidth="1"/>
    <col min="14854" max="14854" width="30.77734375" style="17" customWidth="1"/>
    <col min="14855" max="15102" width="8.88671875" style="17"/>
    <col min="15103" max="15103" width="14.77734375" style="17" customWidth="1"/>
    <col min="15104" max="15104" width="13" style="17" customWidth="1"/>
    <col min="15105" max="15105" width="10.77734375" style="17" customWidth="1"/>
    <col min="15106" max="15106" width="30.77734375" style="17" customWidth="1"/>
    <col min="15107" max="15107" width="14.77734375" style="17" customWidth="1"/>
    <col min="15108" max="15108" width="13" style="17" customWidth="1"/>
    <col min="15109" max="15109" width="10.77734375" style="17" customWidth="1"/>
    <col min="15110" max="15110" width="30.77734375" style="17" customWidth="1"/>
    <col min="15111" max="15358" width="8.88671875" style="17"/>
    <col min="15359" max="15359" width="14.77734375" style="17" customWidth="1"/>
    <col min="15360" max="15360" width="13" style="17" customWidth="1"/>
    <col min="15361" max="15361" width="10.77734375" style="17" customWidth="1"/>
    <col min="15362" max="15362" width="30.77734375" style="17" customWidth="1"/>
    <col min="15363" max="15363" width="14.77734375" style="17" customWidth="1"/>
    <col min="15364" max="15364" width="13" style="17" customWidth="1"/>
    <col min="15365" max="15365" width="10.77734375" style="17" customWidth="1"/>
    <col min="15366" max="15366" width="30.77734375" style="17" customWidth="1"/>
    <col min="15367" max="15614" width="8.88671875" style="17"/>
    <col min="15615" max="15615" width="14.77734375" style="17" customWidth="1"/>
    <col min="15616" max="15616" width="13" style="17" customWidth="1"/>
    <col min="15617" max="15617" width="10.77734375" style="17" customWidth="1"/>
    <col min="15618" max="15618" width="30.77734375" style="17" customWidth="1"/>
    <col min="15619" max="15619" width="14.77734375" style="17" customWidth="1"/>
    <col min="15620" max="15620" width="13" style="17" customWidth="1"/>
    <col min="15621" max="15621" width="10.77734375" style="17" customWidth="1"/>
    <col min="15622" max="15622" width="30.77734375" style="17" customWidth="1"/>
    <col min="15623" max="15870" width="8.88671875" style="17"/>
    <col min="15871" max="15871" width="14.77734375" style="17" customWidth="1"/>
    <col min="15872" max="15872" width="13" style="17" customWidth="1"/>
    <col min="15873" max="15873" width="10.77734375" style="17" customWidth="1"/>
    <col min="15874" max="15874" width="30.77734375" style="17" customWidth="1"/>
    <col min="15875" max="15875" width="14.77734375" style="17" customWidth="1"/>
    <col min="15876" max="15876" width="13" style="17" customWidth="1"/>
    <col min="15877" max="15877" width="10.77734375" style="17" customWidth="1"/>
    <col min="15878" max="15878" width="30.77734375" style="17" customWidth="1"/>
    <col min="15879" max="16126" width="8.88671875" style="17"/>
    <col min="16127" max="16127" width="14.77734375" style="17" customWidth="1"/>
    <col min="16128" max="16128" width="13" style="17" customWidth="1"/>
    <col min="16129" max="16129" width="10.77734375" style="17" customWidth="1"/>
    <col min="16130" max="16130" width="30.77734375" style="17" customWidth="1"/>
    <col min="16131" max="16131" width="14.77734375" style="17" customWidth="1"/>
    <col min="16132" max="16132" width="13" style="17" customWidth="1"/>
    <col min="16133" max="16133" width="10.77734375" style="17" customWidth="1"/>
    <col min="16134" max="16134" width="30.77734375" style="17" customWidth="1"/>
    <col min="16135" max="16384" width="8.88671875" style="17"/>
  </cols>
  <sheetData>
    <row r="1" spans="1:9" ht="18.600000000000001" customHeight="1">
      <c r="B1" s="243" t="s">
        <v>115</v>
      </c>
      <c r="F1" s="244" t="s">
        <v>114</v>
      </c>
    </row>
    <row r="2" spans="1:9" ht="7.95" customHeight="1"/>
    <row r="3" spans="1:9" ht="18.600000000000001" customHeight="1">
      <c r="B3" s="196"/>
      <c r="C3" s="196"/>
      <c r="D3" s="34"/>
      <c r="E3" s="116"/>
      <c r="F3" s="116"/>
      <c r="H3" s="35"/>
    </row>
    <row r="4" spans="1:9" ht="18.600000000000001" customHeight="1">
      <c r="B4" s="357" t="s">
        <v>32</v>
      </c>
      <c r="C4" s="357"/>
      <c r="D4" s="34"/>
      <c r="E4" s="362" t="str">
        <f>'様式7-2（事業実績）'!B3&amp;""</f>
        <v>＊＊＊＊＊＊公演</v>
      </c>
      <c r="F4" s="362"/>
      <c r="H4" s="35"/>
    </row>
    <row r="5" spans="1:9" ht="18.600000000000001" customHeight="1">
      <c r="B5" s="357"/>
      <c r="C5" s="357"/>
      <c r="D5" s="34"/>
      <c r="E5" s="363" t="str">
        <f>IF('様式7（実績報告書）'!G12="",'様式7（実績報告書）'!G13,'様式7（実績報告書）'!G12)&amp;""</f>
        <v>＊＊＊会</v>
      </c>
      <c r="F5" s="363"/>
    </row>
    <row r="6" spans="1:9">
      <c r="C6" s="36"/>
      <c r="D6" s="37"/>
      <c r="E6" s="358"/>
      <c r="F6" s="359"/>
      <c r="H6" s="16"/>
    </row>
    <row r="7" spans="1:9" ht="13.2">
      <c r="A7" s="17"/>
      <c r="B7" s="110" t="s">
        <v>33</v>
      </c>
      <c r="C7" s="111" t="s">
        <v>34</v>
      </c>
      <c r="D7" s="23"/>
      <c r="E7" s="110" t="s">
        <v>33</v>
      </c>
      <c r="F7" s="111" t="s">
        <v>34</v>
      </c>
      <c r="G7" s="17"/>
    </row>
    <row r="8" spans="1:9" ht="25.95" customHeight="1">
      <c r="B8" s="360" t="s">
        <v>35</v>
      </c>
      <c r="C8" s="361"/>
      <c r="D8" s="38"/>
      <c r="E8" s="360" t="s">
        <v>36</v>
      </c>
      <c r="F8" s="361"/>
      <c r="H8" s="16"/>
    </row>
    <row r="9" spans="1:9">
      <c r="B9" s="39" t="s">
        <v>13</v>
      </c>
      <c r="C9" s="40" t="s">
        <v>37</v>
      </c>
      <c r="D9" s="41"/>
      <c r="E9" s="39" t="s">
        <v>13</v>
      </c>
      <c r="F9" s="40" t="s">
        <v>37</v>
      </c>
      <c r="H9" s="16"/>
    </row>
    <row r="10" spans="1:9" ht="20.100000000000001" customHeight="1">
      <c r="B10" s="354" t="s">
        <v>38</v>
      </c>
      <c r="C10" s="130"/>
      <c r="D10" s="42"/>
      <c r="E10" s="354" t="s">
        <v>39</v>
      </c>
      <c r="F10" s="43"/>
      <c r="H10" s="16"/>
    </row>
    <row r="11" spans="1:9" ht="20.100000000000001" customHeight="1">
      <c r="B11" s="355"/>
      <c r="C11" s="129">
        <f>'様式7-4（収入一覧表）'!H9</f>
        <v>343000</v>
      </c>
      <c r="D11" s="42"/>
      <c r="E11" s="355"/>
      <c r="F11" s="129">
        <f>'様式7-5（支出一覧表）'!K10</f>
        <v>198400</v>
      </c>
    </row>
    <row r="12" spans="1:9" ht="20.100000000000001" customHeight="1">
      <c r="B12" s="355"/>
      <c r="C12" s="190"/>
      <c r="D12" s="42"/>
      <c r="E12" s="356"/>
      <c r="F12" s="44"/>
    </row>
    <row r="13" spans="1:9" ht="20.100000000000001" customHeight="1">
      <c r="B13" s="356"/>
      <c r="C13" s="185"/>
      <c r="D13" s="42"/>
      <c r="E13" s="354" t="s">
        <v>25</v>
      </c>
      <c r="F13" s="43"/>
      <c r="I13" s="24"/>
    </row>
    <row r="14" spans="1:9" ht="20.100000000000001" customHeight="1">
      <c r="B14" s="354" t="s">
        <v>40</v>
      </c>
      <c r="C14" s="131"/>
      <c r="D14" s="42"/>
      <c r="E14" s="355"/>
      <c r="F14" s="129">
        <f>'様式7-5（支出一覧表）'!K11</f>
        <v>485900</v>
      </c>
      <c r="I14" s="45"/>
    </row>
    <row r="15" spans="1:9" ht="20.100000000000001" customHeight="1">
      <c r="B15" s="355"/>
      <c r="C15" s="129">
        <f>'様式7-4（収入一覧表）'!H10</f>
        <v>20000</v>
      </c>
      <c r="D15" s="42"/>
      <c r="E15" s="356"/>
      <c r="F15" s="44"/>
    </row>
    <row r="16" spans="1:9" ht="20.100000000000001" customHeight="1">
      <c r="B16" s="355"/>
      <c r="C16" s="129"/>
      <c r="D16" s="42"/>
      <c r="E16" s="354" t="s">
        <v>15</v>
      </c>
      <c r="F16" s="43"/>
    </row>
    <row r="17" spans="2:6" ht="20.100000000000001" customHeight="1">
      <c r="B17" s="356"/>
      <c r="C17" s="132"/>
      <c r="D17" s="42"/>
      <c r="E17" s="355"/>
      <c r="F17" s="129">
        <f>'様式7-5（支出一覧表）'!K12</f>
        <v>0</v>
      </c>
    </row>
    <row r="18" spans="2:6" ht="20.100000000000001" customHeight="1">
      <c r="B18" s="354" t="s">
        <v>41</v>
      </c>
      <c r="C18" s="133"/>
      <c r="D18" s="42"/>
      <c r="E18" s="356"/>
      <c r="F18" s="44"/>
    </row>
    <row r="19" spans="2:6" ht="20.100000000000001" customHeight="1">
      <c r="B19" s="355"/>
      <c r="C19" s="129">
        <f>'様式7-4（収入一覧表）'!H11</f>
        <v>0</v>
      </c>
      <c r="D19" s="42"/>
      <c r="E19" s="354" t="s">
        <v>14</v>
      </c>
      <c r="F19" s="43"/>
    </row>
    <row r="20" spans="2:6" ht="20.100000000000001" customHeight="1">
      <c r="B20" s="355"/>
      <c r="C20" s="129"/>
      <c r="D20" s="42"/>
      <c r="E20" s="355"/>
      <c r="F20" s="129">
        <f>'様式7-5（支出一覧表）'!K13</f>
        <v>33000</v>
      </c>
    </row>
    <row r="21" spans="2:6" ht="20.100000000000001" customHeight="1">
      <c r="B21" s="356"/>
      <c r="C21" s="132"/>
      <c r="D21" s="42"/>
      <c r="E21" s="356"/>
      <c r="F21" s="44"/>
    </row>
    <row r="22" spans="2:6" ht="20.100000000000001" customHeight="1">
      <c r="B22" s="354" t="s">
        <v>42</v>
      </c>
      <c r="C22" s="131"/>
      <c r="D22" s="42"/>
      <c r="E22" s="354" t="s">
        <v>26</v>
      </c>
      <c r="F22" s="43"/>
    </row>
    <row r="23" spans="2:6" ht="20.100000000000001" customHeight="1">
      <c r="B23" s="355"/>
      <c r="C23" s="129">
        <f>'様式7-4（収入一覧表）'!H12</f>
        <v>10000</v>
      </c>
      <c r="D23" s="42"/>
      <c r="E23" s="355"/>
      <c r="F23" s="129">
        <f>'様式7-5（支出一覧表）'!K14</f>
        <v>75000</v>
      </c>
    </row>
    <row r="24" spans="2:6" ht="20.100000000000001" customHeight="1">
      <c r="B24" s="355"/>
      <c r="C24" s="129"/>
      <c r="D24" s="42"/>
      <c r="E24" s="356"/>
      <c r="F24" s="44"/>
    </row>
    <row r="25" spans="2:6" ht="20.100000000000001" customHeight="1">
      <c r="B25" s="356"/>
      <c r="C25" s="132"/>
      <c r="D25" s="42"/>
      <c r="E25" s="354" t="s">
        <v>27</v>
      </c>
      <c r="F25" s="43"/>
    </row>
    <row r="26" spans="2:6" ht="20.100000000000001" customHeight="1">
      <c r="B26" s="354" t="s">
        <v>43</v>
      </c>
      <c r="C26" s="133"/>
      <c r="D26" s="42"/>
      <c r="E26" s="355"/>
      <c r="F26" s="129">
        <f>'様式7-5（支出一覧表）'!K15</f>
        <v>100000</v>
      </c>
    </row>
    <row r="27" spans="2:6" ht="20.100000000000001" customHeight="1">
      <c r="B27" s="355"/>
      <c r="C27" s="129">
        <f>'様式7-4（収入一覧表）'!H13</f>
        <v>36000</v>
      </c>
      <c r="D27" s="42"/>
      <c r="E27" s="356"/>
      <c r="F27" s="44"/>
    </row>
    <row r="28" spans="2:6" ht="19.95" customHeight="1">
      <c r="B28" s="355"/>
      <c r="C28" s="129"/>
      <c r="D28" s="42"/>
      <c r="E28" s="354" t="s">
        <v>97</v>
      </c>
      <c r="F28" s="43"/>
    </row>
    <row r="29" spans="2:6" ht="19.95" customHeight="1">
      <c r="B29" s="356"/>
      <c r="C29" s="131"/>
      <c r="D29" s="42"/>
      <c r="E29" s="355"/>
      <c r="F29" s="129">
        <f>'様式7-5（支出一覧表）'!K16</f>
        <v>53300</v>
      </c>
    </row>
    <row r="30" spans="2:6" ht="19.95" customHeight="1">
      <c r="B30" s="354" t="s">
        <v>44</v>
      </c>
      <c r="C30" s="134"/>
      <c r="D30" s="42"/>
      <c r="E30" s="356"/>
      <c r="F30" s="44"/>
    </row>
    <row r="31" spans="2:6" ht="20.100000000000001" customHeight="1">
      <c r="B31" s="355"/>
      <c r="C31" s="129">
        <f>'様式7-4（収入一覧表）'!H14</f>
        <v>23400</v>
      </c>
      <c r="D31" s="42"/>
      <c r="E31" s="354" t="s">
        <v>16</v>
      </c>
      <c r="F31" s="43"/>
    </row>
    <row r="32" spans="2:6" ht="20.100000000000001" customHeight="1">
      <c r="B32" s="355"/>
      <c r="C32" s="129"/>
      <c r="D32" s="42"/>
      <c r="E32" s="355"/>
      <c r="F32" s="129">
        <f>'様式7-5（支出一覧表）'!K17</f>
        <v>20000</v>
      </c>
    </row>
    <row r="33" spans="1:8" ht="20.100000000000001" customHeight="1">
      <c r="B33" s="356"/>
      <c r="C33" s="131"/>
      <c r="D33" s="42"/>
      <c r="E33" s="356"/>
      <c r="F33" s="44"/>
    </row>
    <row r="34" spans="1:8" ht="20.100000000000001" customHeight="1">
      <c r="B34" s="183" t="s">
        <v>17</v>
      </c>
      <c r="C34" s="133"/>
      <c r="D34" s="42"/>
      <c r="E34" s="354" t="s">
        <v>28</v>
      </c>
      <c r="F34" s="43"/>
    </row>
    <row r="35" spans="1:8" ht="20.100000000000001" customHeight="1">
      <c r="B35" s="184"/>
      <c r="C35" s="129">
        <f>'様式7-4（収入一覧表）'!H15</f>
        <v>0</v>
      </c>
      <c r="D35" s="42"/>
      <c r="E35" s="355"/>
      <c r="F35" s="129">
        <f>'様式7-5（支出一覧表）'!K18</f>
        <v>5000</v>
      </c>
    </row>
    <row r="36" spans="1:8" ht="20.100000000000001" customHeight="1" thickBot="1">
      <c r="B36" s="186"/>
      <c r="C36" s="131"/>
      <c r="D36" s="42"/>
      <c r="E36" s="356"/>
      <c r="F36" s="44"/>
    </row>
    <row r="37" spans="1:8" ht="31.2" customHeight="1" thickTop="1">
      <c r="B37" s="172" t="s">
        <v>90</v>
      </c>
      <c r="C37" s="135">
        <f>SUM(C10:C36)</f>
        <v>432400</v>
      </c>
      <c r="D37" s="42"/>
      <c r="E37" s="176" t="s">
        <v>89</v>
      </c>
      <c r="F37" s="46">
        <f>SUM(F10:F36)</f>
        <v>970600</v>
      </c>
    </row>
    <row r="38" spans="1:8" ht="31.2" customHeight="1" thickBot="1">
      <c r="B38" s="173" t="s">
        <v>86</v>
      </c>
      <c r="C38" s="189">
        <f>F39-C37</f>
        <v>563700</v>
      </c>
      <c r="D38" s="42"/>
      <c r="E38" s="174" t="s">
        <v>85</v>
      </c>
      <c r="F38" s="48">
        <f>'様式7-5（支出一覧表）'!G7</f>
        <v>25500</v>
      </c>
    </row>
    <row r="39" spans="1:8" ht="39" thickTop="1">
      <c r="B39" s="171" t="s">
        <v>88</v>
      </c>
      <c r="C39" s="135">
        <f>C37+C38</f>
        <v>996100</v>
      </c>
      <c r="D39" s="42"/>
      <c r="E39" s="175" t="s">
        <v>87</v>
      </c>
      <c r="F39" s="46">
        <f>F37+F38</f>
        <v>996100</v>
      </c>
    </row>
    <row r="40" spans="1:8" ht="10.199999999999999" customHeight="1">
      <c r="B40" s="41"/>
      <c r="C40" s="49"/>
      <c r="D40" s="187"/>
      <c r="E40" s="188"/>
      <c r="F40" s="49"/>
    </row>
    <row r="41" spans="1:8" ht="31.2" customHeight="1">
      <c r="B41" s="127" t="s">
        <v>91</v>
      </c>
      <c r="C41" s="177">
        <f>'様式7-2（事業実績）'!F3</f>
        <v>250000</v>
      </c>
      <c r="D41" s="47"/>
      <c r="E41" s="51"/>
      <c r="F41" s="51"/>
    </row>
    <row r="42" spans="1:8" ht="31.2" customHeight="1">
      <c r="B42" s="126" t="s">
        <v>92</v>
      </c>
      <c r="C42" s="178">
        <f>C38</f>
        <v>563700</v>
      </c>
      <c r="D42" s="15" t="s">
        <v>93</v>
      </c>
      <c r="F42" s="51"/>
      <c r="H42" s="19"/>
    </row>
    <row r="43" spans="1:8" s="23" customFormat="1" ht="31.2" customHeight="1" thickBot="1">
      <c r="A43" s="33"/>
      <c r="B43" s="128" t="s">
        <v>125</v>
      </c>
      <c r="C43" s="179">
        <f>ROUNDDOWN(F37*1/2,-4)</f>
        <v>480000</v>
      </c>
      <c r="D43" s="52" t="s">
        <v>93</v>
      </c>
      <c r="E43" s="20"/>
      <c r="F43" s="51"/>
      <c r="G43" s="33"/>
      <c r="H43" s="50"/>
    </row>
    <row r="44" spans="1:8" ht="31.2" customHeight="1" thickBot="1">
      <c r="B44" s="125" t="s">
        <v>45</v>
      </c>
      <c r="C44" s="180">
        <f>MIN(C41:C43)</f>
        <v>250000</v>
      </c>
      <c r="D44" s="17" t="s">
        <v>94</v>
      </c>
      <c r="F44" s="51"/>
    </row>
    <row r="45" spans="1:8" ht="36" customHeight="1">
      <c r="C45" s="109"/>
      <c r="E45" s="32"/>
      <c r="F45" s="32"/>
    </row>
    <row r="46" spans="1:8" ht="36" customHeight="1">
      <c r="C46" s="51"/>
    </row>
    <row r="47" spans="1:8" ht="36" customHeight="1"/>
    <row r="48" spans="1:8" ht="7.95" customHeight="1">
      <c r="G48" s="53"/>
    </row>
    <row r="49" spans="1:8" ht="16.2" customHeight="1">
      <c r="D49" s="54"/>
      <c r="H49" s="16"/>
    </row>
    <row r="50" spans="1:8" ht="15.6" customHeight="1"/>
    <row r="52" spans="1:8" ht="33.75" customHeight="1">
      <c r="G52" s="55"/>
      <c r="H52" s="22"/>
    </row>
    <row r="53" spans="1:8" s="22" customFormat="1" ht="26.25" customHeight="1">
      <c r="A53" s="55"/>
      <c r="B53" s="32"/>
      <c r="C53" s="20"/>
      <c r="D53" s="33"/>
      <c r="E53" s="20"/>
      <c r="F53" s="20"/>
      <c r="G53" s="20"/>
      <c r="H53" s="17"/>
    </row>
  </sheetData>
  <mergeCells count="21">
    <mergeCell ref="B4:C5"/>
    <mergeCell ref="E6:F6"/>
    <mergeCell ref="B8:C8"/>
    <mergeCell ref="E8:F8"/>
    <mergeCell ref="E10:E12"/>
    <mergeCell ref="B10:B13"/>
    <mergeCell ref="E4:F4"/>
    <mergeCell ref="E5:F5"/>
    <mergeCell ref="E31:E33"/>
    <mergeCell ref="B30:B33"/>
    <mergeCell ref="E34:E36"/>
    <mergeCell ref="B14:B17"/>
    <mergeCell ref="E16:E18"/>
    <mergeCell ref="E19:E21"/>
    <mergeCell ref="B18:B21"/>
    <mergeCell ref="E22:E24"/>
    <mergeCell ref="B22:B25"/>
    <mergeCell ref="E25:E27"/>
    <mergeCell ref="E13:E15"/>
    <mergeCell ref="B26:B29"/>
    <mergeCell ref="E28:E30"/>
  </mergeCells>
  <phoneticPr fontId="3"/>
  <pageMargins left="0.7" right="0.7" top="0.84" bottom="0.75" header="0.3" footer="0.3"/>
  <pageSetup paperSize="9" scale="82"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L39"/>
  <sheetViews>
    <sheetView showGridLines="0" zoomScaleNormal="100" zoomScaleSheetLayoutView="100" workbookViewId="0">
      <selection sqref="A1:E38"/>
    </sheetView>
  </sheetViews>
  <sheetFormatPr defaultColWidth="9" defaultRowHeight="13.8"/>
  <cols>
    <col min="1" max="1" width="6.6640625" style="56" customWidth="1"/>
    <col min="2" max="3" width="16.77734375" style="79" customWidth="1"/>
    <col min="4" max="4" width="20.21875" style="80" customWidth="1"/>
    <col min="5" max="5" width="40.77734375" style="81" customWidth="1"/>
    <col min="6" max="6" width="9" style="65"/>
    <col min="7" max="7" width="14.77734375" style="65" bestFit="1" customWidth="1"/>
    <col min="8" max="8" width="14.44140625" style="66" customWidth="1"/>
    <col min="9" max="9" width="9" style="58"/>
    <col min="10" max="12" width="9" style="58" customWidth="1"/>
    <col min="13" max="16384" width="9" style="58"/>
  </cols>
  <sheetData>
    <row r="1" spans="1:12">
      <c r="A1" s="28" t="s">
        <v>129</v>
      </c>
      <c r="E1" s="253" t="s">
        <v>127</v>
      </c>
    </row>
    <row r="2" spans="1:12" ht="30" customHeight="1">
      <c r="A2" s="365" t="s">
        <v>46</v>
      </c>
      <c r="B2" s="365"/>
      <c r="C2" s="56"/>
      <c r="D2" s="57"/>
      <c r="E2" s="197" t="str">
        <f>'様式7-2（事業実績）'!B3&amp;""</f>
        <v>＊＊＊＊＊＊公演</v>
      </c>
      <c r="F2" s="195"/>
      <c r="G2" s="362" t="str">
        <f>'様式7-2（事業実績）'!B3&amp;""</f>
        <v>＊＊＊＊＊＊公演</v>
      </c>
      <c r="H2" s="362"/>
      <c r="I2" s="362"/>
      <c r="J2" s="195"/>
      <c r="K2" s="195"/>
      <c r="L2" s="195"/>
    </row>
    <row r="3" spans="1:12" ht="14.4" customHeight="1">
      <c r="A3" s="365"/>
      <c r="B3" s="365"/>
      <c r="C3" s="56"/>
      <c r="D3" s="57"/>
      <c r="E3" s="198" t="str">
        <f>IF('様式7（実績報告書）'!G12="",'様式7（実績報告書）'!G13,'様式7（実績報告書）'!G12)&amp;""</f>
        <v>＊＊＊会</v>
      </c>
      <c r="F3" s="19"/>
      <c r="G3" s="363" t="str">
        <f>IF('様式7（実績報告書）'!G12="",'様式7（実績報告書）'!G13,'様式7（実績報告書）'!G12)&amp;""</f>
        <v>＊＊＊会</v>
      </c>
      <c r="H3" s="363"/>
      <c r="I3" s="363"/>
      <c r="J3" s="60"/>
      <c r="K3" s="60"/>
      <c r="L3" s="61"/>
    </row>
    <row r="4" spans="1:12" ht="17.399999999999999">
      <c r="B4" s="56"/>
      <c r="C4" s="56"/>
      <c r="D4" s="62"/>
      <c r="E4" s="63"/>
      <c r="F4" s="18"/>
      <c r="G4" s="64"/>
      <c r="H4" s="64"/>
      <c r="I4" s="21"/>
      <c r="J4" s="60"/>
      <c r="K4" s="60"/>
      <c r="L4" s="61"/>
    </row>
    <row r="5" spans="1:12" ht="60" customHeight="1">
      <c r="A5" s="368" t="s">
        <v>84</v>
      </c>
      <c r="B5" s="368"/>
      <c r="C5" s="368"/>
      <c r="D5" s="368"/>
      <c r="E5" s="368"/>
      <c r="F5" s="18"/>
      <c r="G5" s="64"/>
      <c r="H5" s="64"/>
      <c r="I5" s="21"/>
      <c r="J5" s="60"/>
      <c r="K5" s="60"/>
      <c r="L5" s="61"/>
    </row>
    <row r="6" spans="1:12" ht="42" customHeight="1">
      <c r="A6" s="366" t="s">
        <v>47</v>
      </c>
      <c r="B6" s="367"/>
      <c r="C6" s="84">
        <f>SUM(D9:D38)</f>
        <v>432400</v>
      </c>
      <c r="D6" s="58"/>
      <c r="E6" s="120"/>
    </row>
    <row r="7" spans="1:12">
      <c r="A7" s="21"/>
      <c r="B7" s="21"/>
      <c r="C7" s="67"/>
      <c r="D7" s="62"/>
      <c r="E7" s="68" t="s">
        <v>34</v>
      </c>
    </row>
    <row r="8" spans="1:12" s="65" customFormat="1" ht="24">
      <c r="A8" s="121" t="s">
        <v>69</v>
      </c>
      <c r="B8" s="121" t="s">
        <v>13</v>
      </c>
      <c r="C8" s="121" t="s">
        <v>62</v>
      </c>
      <c r="D8" s="169" t="s">
        <v>49</v>
      </c>
      <c r="E8" s="121" t="s">
        <v>1</v>
      </c>
      <c r="G8" s="364" t="s">
        <v>63</v>
      </c>
      <c r="H8" s="364"/>
    </row>
    <row r="9" spans="1:12" s="73" customFormat="1" ht="21" customHeight="1">
      <c r="A9" s="123">
        <v>1</v>
      </c>
      <c r="B9" s="69" t="s">
        <v>50</v>
      </c>
      <c r="C9" s="70">
        <v>45473</v>
      </c>
      <c r="D9" s="170">
        <v>143500</v>
      </c>
      <c r="E9" s="258" t="s">
        <v>151</v>
      </c>
      <c r="F9" s="72"/>
      <c r="G9" s="74" t="s">
        <v>50</v>
      </c>
      <c r="H9" s="75">
        <f>SUMIF(B$9:B$38,G9,D$9:D$38)</f>
        <v>343000</v>
      </c>
    </row>
    <row r="10" spans="1:12" s="73" customFormat="1" ht="21" customHeight="1">
      <c r="A10" s="123">
        <v>2</v>
      </c>
      <c r="B10" s="69" t="s">
        <v>50</v>
      </c>
      <c r="C10" s="70">
        <v>45504</v>
      </c>
      <c r="D10" s="170">
        <v>139500</v>
      </c>
      <c r="E10" s="258" t="s">
        <v>152</v>
      </c>
      <c r="F10" s="72"/>
      <c r="G10" s="74" t="s">
        <v>40</v>
      </c>
      <c r="H10" s="75">
        <f t="shared" ref="H10:H15" si="0">SUMIF(B$9:B$38,G10,D$9:D$38)</f>
        <v>20000</v>
      </c>
      <c r="K10" s="15"/>
    </row>
    <row r="11" spans="1:12" s="73" customFormat="1" ht="21" customHeight="1">
      <c r="A11" s="123">
        <v>3</v>
      </c>
      <c r="B11" s="69" t="s">
        <v>50</v>
      </c>
      <c r="C11" s="70">
        <v>45528</v>
      </c>
      <c r="D11" s="170">
        <v>23000</v>
      </c>
      <c r="E11" s="258" t="s">
        <v>149</v>
      </c>
      <c r="F11" s="72"/>
      <c r="G11" s="74" t="s">
        <v>41</v>
      </c>
      <c r="H11" s="75">
        <f t="shared" si="0"/>
        <v>0</v>
      </c>
      <c r="K11" s="15"/>
    </row>
    <row r="12" spans="1:12" s="73" customFormat="1" ht="21" customHeight="1">
      <c r="A12" s="123">
        <v>4</v>
      </c>
      <c r="B12" s="69" t="s">
        <v>50</v>
      </c>
      <c r="C12" s="70">
        <v>45529</v>
      </c>
      <c r="D12" s="170">
        <v>37000</v>
      </c>
      <c r="E12" s="258" t="s">
        <v>150</v>
      </c>
      <c r="F12" s="72"/>
      <c r="G12" s="74" t="s">
        <v>53</v>
      </c>
      <c r="H12" s="75">
        <f t="shared" si="0"/>
        <v>10000</v>
      </c>
    </row>
    <row r="13" spans="1:12" s="73" customFormat="1" ht="21" customHeight="1">
      <c r="A13" s="123">
        <v>5</v>
      </c>
      <c r="B13" s="69" t="s">
        <v>40</v>
      </c>
      <c r="C13" s="70">
        <v>45488</v>
      </c>
      <c r="D13" s="170">
        <v>10000</v>
      </c>
      <c r="E13" s="258" t="s">
        <v>154</v>
      </c>
      <c r="F13" s="72"/>
      <c r="G13" s="74" t="s">
        <v>43</v>
      </c>
      <c r="H13" s="75">
        <f t="shared" si="0"/>
        <v>36000</v>
      </c>
    </row>
    <row r="14" spans="1:12" s="73" customFormat="1" ht="21" customHeight="1">
      <c r="A14" s="123">
        <v>6</v>
      </c>
      <c r="B14" s="69" t="s">
        <v>40</v>
      </c>
      <c r="C14" s="70">
        <v>45488</v>
      </c>
      <c r="D14" s="170">
        <v>10000</v>
      </c>
      <c r="E14" s="258" t="s">
        <v>155</v>
      </c>
      <c r="F14" s="72"/>
      <c r="G14" s="74" t="s">
        <v>44</v>
      </c>
      <c r="H14" s="75">
        <f t="shared" si="0"/>
        <v>23400</v>
      </c>
    </row>
    <row r="15" spans="1:12" s="73" customFormat="1" ht="21" customHeight="1">
      <c r="A15" s="123">
        <v>7</v>
      </c>
      <c r="B15" s="69" t="s">
        <v>156</v>
      </c>
      <c r="C15" s="70">
        <v>45501</v>
      </c>
      <c r="D15" s="170">
        <v>10000</v>
      </c>
      <c r="E15" s="258" t="s">
        <v>157</v>
      </c>
      <c r="F15" s="72"/>
      <c r="G15" s="74" t="s">
        <v>17</v>
      </c>
      <c r="H15" s="75">
        <f t="shared" si="0"/>
        <v>0</v>
      </c>
    </row>
    <row r="16" spans="1:12" s="73" customFormat="1" ht="21" customHeight="1">
      <c r="A16" s="123">
        <v>8</v>
      </c>
      <c r="B16" s="69" t="s">
        <v>43</v>
      </c>
      <c r="C16" s="70">
        <v>45475</v>
      </c>
      <c r="D16" s="170">
        <v>6000</v>
      </c>
      <c r="E16" s="258" t="s">
        <v>158</v>
      </c>
      <c r="F16" s="72"/>
    </row>
    <row r="17" spans="1:8" s="73" customFormat="1" ht="21" customHeight="1">
      <c r="A17" s="123">
        <v>9</v>
      </c>
      <c r="B17" s="69" t="s">
        <v>43</v>
      </c>
      <c r="C17" s="70">
        <v>45478</v>
      </c>
      <c r="D17" s="170">
        <v>16000</v>
      </c>
      <c r="E17" s="258" t="s">
        <v>159</v>
      </c>
      <c r="F17" s="72"/>
      <c r="G17" s="72"/>
      <c r="H17" s="72"/>
    </row>
    <row r="18" spans="1:8" s="73" customFormat="1" ht="21" customHeight="1">
      <c r="A18" s="123">
        <v>10</v>
      </c>
      <c r="B18" s="69" t="s">
        <v>43</v>
      </c>
      <c r="C18" s="70">
        <v>45489</v>
      </c>
      <c r="D18" s="170">
        <v>8000</v>
      </c>
      <c r="E18" s="258" t="s">
        <v>160</v>
      </c>
      <c r="F18" s="72"/>
      <c r="G18" s="72"/>
      <c r="H18" s="72"/>
    </row>
    <row r="19" spans="1:8" s="73" customFormat="1" ht="21" customHeight="1">
      <c r="A19" s="123">
        <v>11</v>
      </c>
      <c r="B19" s="69" t="s">
        <v>43</v>
      </c>
      <c r="C19" s="70">
        <v>45498</v>
      </c>
      <c r="D19" s="170">
        <v>2000</v>
      </c>
      <c r="E19" s="258" t="s">
        <v>161</v>
      </c>
      <c r="F19" s="72"/>
      <c r="G19" s="72"/>
      <c r="H19" s="72"/>
    </row>
    <row r="20" spans="1:8" s="73" customFormat="1" ht="21" customHeight="1">
      <c r="A20" s="123">
        <v>12</v>
      </c>
      <c r="B20" s="69" t="s">
        <v>43</v>
      </c>
      <c r="C20" s="70">
        <v>45514</v>
      </c>
      <c r="D20" s="170">
        <v>4000</v>
      </c>
      <c r="E20" s="258" t="s">
        <v>162</v>
      </c>
      <c r="F20" s="72"/>
      <c r="G20" s="76"/>
      <c r="H20" s="77"/>
    </row>
    <row r="21" spans="1:8" s="73" customFormat="1" ht="21" customHeight="1">
      <c r="A21" s="123">
        <v>13</v>
      </c>
      <c r="B21" s="69" t="s">
        <v>44</v>
      </c>
      <c r="C21" s="70">
        <v>45528</v>
      </c>
      <c r="D21" s="170">
        <v>9000</v>
      </c>
      <c r="E21" s="258" t="s">
        <v>163</v>
      </c>
      <c r="F21" s="72"/>
      <c r="G21" s="72"/>
      <c r="H21" s="72"/>
    </row>
    <row r="22" spans="1:8" s="73" customFormat="1" ht="21" customHeight="1">
      <c r="A22" s="123">
        <v>14</v>
      </c>
      <c r="B22" s="69" t="s">
        <v>44</v>
      </c>
      <c r="C22" s="70">
        <v>45528</v>
      </c>
      <c r="D22" s="170">
        <v>2400</v>
      </c>
      <c r="E22" s="258" t="s">
        <v>164</v>
      </c>
      <c r="F22" s="72"/>
      <c r="G22" s="76"/>
      <c r="H22" s="77"/>
    </row>
    <row r="23" spans="1:8" s="73" customFormat="1" ht="21" customHeight="1">
      <c r="A23" s="123">
        <v>15</v>
      </c>
      <c r="B23" s="69" t="s">
        <v>44</v>
      </c>
      <c r="C23" s="70">
        <v>45529</v>
      </c>
      <c r="D23" s="170">
        <v>12000</v>
      </c>
      <c r="E23" s="258" t="s">
        <v>165</v>
      </c>
      <c r="F23" s="72"/>
      <c r="G23" s="76"/>
      <c r="H23" s="77"/>
    </row>
    <row r="24" spans="1:8" s="73" customFormat="1" ht="21" customHeight="1">
      <c r="A24" s="123">
        <v>16</v>
      </c>
      <c r="B24" s="69"/>
      <c r="C24" s="70"/>
      <c r="D24" s="170"/>
      <c r="E24" s="258"/>
      <c r="F24" s="72"/>
      <c r="G24" s="76"/>
      <c r="H24" s="77"/>
    </row>
    <row r="25" spans="1:8" s="73" customFormat="1" ht="21" customHeight="1">
      <c r="A25" s="123">
        <v>17</v>
      </c>
      <c r="B25" s="69"/>
      <c r="C25" s="70"/>
      <c r="D25" s="170"/>
      <c r="E25" s="258"/>
      <c r="F25" s="72"/>
      <c r="G25" s="76"/>
      <c r="H25" s="77"/>
    </row>
    <row r="26" spans="1:8" s="73" customFormat="1" ht="21" customHeight="1">
      <c r="A26" s="123">
        <v>18</v>
      </c>
      <c r="B26" s="69"/>
      <c r="C26" s="70"/>
      <c r="D26" s="170"/>
      <c r="E26" s="258"/>
      <c r="F26" s="72"/>
      <c r="G26" s="76"/>
      <c r="H26" s="77"/>
    </row>
    <row r="27" spans="1:8" s="73" customFormat="1" ht="21" customHeight="1">
      <c r="A27" s="123">
        <v>19</v>
      </c>
      <c r="B27" s="69"/>
      <c r="C27" s="70"/>
      <c r="D27" s="170"/>
      <c r="E27" s="258"/>
      <c r="F27" s="72"/>
      <c r="G27" s="76"/>
      <c r="H27" s="77"/>
    </row>
    <row r="28" spans="1:8" s="73" customFormat="1" ht="21" customHeight="1">
      <c r="A28" s="123">
        <v>20</v>
      </c>
      <c r="B28" s="69"/>
      <c r="C28" s="70"/>
      <c r="D28" s="170"/>
      <c r="E28" s="258"/>
      <c r="F28" s="72"/>
      <c r="G28" s="76"/>
      <c r="H28" s="77"/>
    </row>
    <row r="29" spans="1:8" s="73" customFormat="1" ht="21" customHeight="1">
      <c r="A29" s="123">
        <v>21</v>
      </c>
      <c r="B29" s="69"/>
      <c r="C29" s="70"/>
      <c r="D29" s="170"/>
      <c r="E29" s="258"/>
      <c r="F29" s="72"/>
      <c r="G29" s="76"/>
      <c r="H29" s="77"/>
    </row>
    <row r="30" spans="1:8" s="73" customFormat="1" ht="21" customHeight="1">
      <c r="A30" s="123">
        <v>22</v>
      </c>
      <c r="B30" s="69"/>
      <c r="C30" s="70"/>
      <c r="D30" s="170"/>
      <c r="E30" s="258"/>
      <c r="F30" s="72"/>
      <c r="G30" s="76"/>
      <c r="H30" s="77"/>
    </row>
    <row r="31" spans="1:8" s="73" customFormat="1" ht="21" customHeight="1">
      <c r="A31" s="123">
        <v>23</v>
      </c>
      <c r="B31" s="69"/>
      <c r="C31" s="70"/>
      <c r="D31" s="170"/>
      <c r="E31" s="258"/>
      <c r="F31" s="72"/>
      <c r="G31" s="76"/>
      <c r="H31" s="77"/>
    </row>
    <row r="32" spans="1:8" s="73" customFormat="1" ht="21" customHeight="1">
      <c r="A32" s="123">
        <v>24</v>
      </c>
      <c r="B32" s="69"/>
      <c r="C32" s="70"/>
      <c r="D32" s="170"/>
      <c r="E32" s="258"/>
      <c r="F32" s="72"/>
      <c r="G32" s="78"/>
      <c r="H32" s="77"/>
    </row>
    <row r="33" spans="1:8" s="73" customFormat="1" ht="21" customHeight="1">
      <c r="A33" s="123">
        <v>25</v>
      </c>
      <c r="B33" s="69"/>
      <c r="C33" s="70"/>
      <c r="D33" s="170"/>
      <c r="E33" s="258"/>
      <c r="F33" s="72"/>
      <c r="G33" s="78"/>
      <c r="H33" s="77"/>
    </row>
    <row r="34" spans="1:8" s="73" customFormat="1" ht="21" customHeight="1">
      <c r="A34" s="123">
        <v>26</v>
      </c>
      <c r="B34" s="69"/>
      <c r="C34" s="70"/>
      <c r="D34" s="170"/>
      <c r="E34" s="258"/>
      <c r="F34" s="72"/>
      <c r="G34" s="76"/>
      <c r="H34" s="77"/>
    </row>
    <row r="35" spans="1:8" s="73" customFormat="1" ht="21" customHeight="1">
      <c r="A35" s="123">
        <v>27</v>
      </c>
      <c r="B35" s="69"/>
      <c r="C35" s="70"/>
      <c r="D35" s="170"/>
      <c r="E35" s="258"/>
      <c r="F35" s="72"/>
      <c r="G35" s="76"/>
      <c r="H35" s="77"/>
    </row>
    <row r="36" spans="1:8" s="73" customFormat="1" ht="21" customHeight="1">
      <c r="A36" s="123">
        <v>28</v>
      </c>
      <c r="B36" s="69"/>
      <c r="C36" s="70"/>
      <c r="D36" s="170"/>
      <c r="E36" s="258"/>
      <c r="F36" s="72"/>
      <c r="G36" s="76"/>
      <c r="H36" s="77"/>
    </row>
    <row r="37" spans="1:8" s="73" customFormat="1" ht="21" customHeight="1">
      <c r="A37" s="123">
        <v>29</v>
      </c>
      <c r="B37" s="69"/>
      <c r="C37" s="70"/>
      <c r="D37" s="170"/>
      <c r="E37" s="258"/>
      <c r="F37" s="72"/>
      <c r="G37" s="76"/>
      <c r="H37" s="77"/>
    </row>
    <row r="38" spans="1:8" s="73" customFormat="1" ht="21" customHeight="1">
      <c r="A38" s="123">
        <v>30</v>
      </c>
      <c r="B38" s="69"/>
      <c r="C38" s="70"/>
      <c r="D38" s="170"/>
      <c r="E38" s="258"/>
      <c r="F38" s="72"/>
      <c r="G38" s="76"/>
      <c r="H38" s="77"/>
    </row>
    <row r="39" spans="1:8">
      <c r="A39" s="28"/>
    </row>
  </sheetData>
  <mergeCells count="6">
    <mergeCell ref="G8:H8"/>
    <mergeCell ref="A2:B3"/>
    <mergeCell ref="A6:B6"/>
    <mergeCell ref="A5:E5"/>
    <mergeCell ref="G2:I2"/>
    <mergeCell ref="G3:I3"/>
  </mergeCells>
  <phoneticPr fontId="3"/>
  <dataValidations count="1">
    <dataValidation type="list" allowBlank="1" showInputMessage="1" showErrorMessage="1" sqref="B9:B38">
      <formula1>$G$9:$G$15</formula1>
    </dataValidation>
  </dataValidations>
  <pageMargins left="0.7" right="0.28000000000000003" top="0.75" bottom="0.75" header="0.3" footer="0.3"/>
  <pageSetup paperSize="9" scale="89" orientation="portrait" r:id="rId1"/>
  <colBreaks count="1" manualBreakCount="1">
    <brk id="5"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Q92"/>
  <sheetViews>
    <sheetView showGridLines="0" tabSelected="1" zoomScaleNormal="100" zoomScaleSheetLayoutView="100" workbookViewId="0">
      <selection sqref="A1:H44"/>
    </sheetView>
  </sheetViews>
  <sheetFormatPr defaultColWidth="9" defaultRowHeight="13.8"/>
  <cols>
    <col min="1" max="1" width="6.6640625" style="56" customWidth="1"/>
    <col min="2" max="2" width="9.44140625" style="79" bestFit="1" customWidth="1"/>
    <col min="3" max="3" width="16.44140625" style="79" customWidth="1"/>
    <col min="4" max="4" width="13.88671875" style="79" bestFit="1" customWidth="1"/>
    <col min="5" max="5" width="16.44140625" style="79" customWidth="1"/>
    <col min="6" max="6" width="12.44140625" style="80" bestFit="1" customWidth="1"/>
    <col min="7" max="7" width="16.44140625" style="81" customWidth="1"/>
    <col min="8" max="8" width="20.77734375" style="81" customWidth="1"/>
    <col min="9" max="9" width="3.44140625" style="65" customWidth="1"/>
    <col min="10" max="10" width="13.109375" style="65" bestFit="1" customWidth="1"/>
    <col min="11" max="11" width="12.88671875" style="66" customWidth="1"/>
    <col min="12" max="12" width="13.109375" style="65" bestFit="1" customWidth="1"/>
    <col min="13" max="13" width="12.88671875" style="66" customWidth="1"/>
    <col min="14" max="14" width="5.21875" style="65" customWidth="1"/>
    <col min="15" max="15" width="9" style="58" customWidth="1"/>
    <col min="16" max="16" width="9" style="58" hidden="1" customWidth="1"/>
    <col min="17" max="17" width="9" style="58" customWidth="1"/>
    <col min="18" max="16384" width="9" style="58"/>
  </cols>
  <sheetData>
    <row r="1" spans="1:17" ht="18" customHeight="1">
      <c r="A1" s="28" t="s">
        <v>129</v>
      </c>
      <c r="D1" s="80"/>
      <c r="H1" s="253" t="s">
        <v>128</v>
      </c>
    </row>
    <row r="2" spans="1:17" ht="15" customHeight="1">
      <c r="A2" s="372" t="s">
        <v>60</v>
      </c>
      <c r="B2" s="372"/>
      <c r="C2" s="372"/>
      <c r="D2" s="372"/>
      <c r="E2" s="56"/>
      <c r="F2" s="377" t="str">
        <f>'様式7-2（事業実績）'!B3&amp;""</f>
        <v>＊＊＊＊＊＊公演</v>
      </c>
      <c r="G2" s="377"/>
      <c r="H2" s="377"/>
      <c r="I2" s="191"/>
      <c r="J2" s="192" t="str">
        <f>F2</f>
        <v>＊＊＊＊＊＊公演</v>
      </c>
      <c r="K2" s="193"/>
      <c r="L2" s="193"/>
      <c r="M2" s="193"/>
      <c r="O2" s="191"/>
      <c r="P2" s="191"/>
      <c r="Q2" s="191"/>
    </row>
    <row r="3" spans="1:17" ht="15" customHeight="1">
      <c r="A3" s="372"/>
      <c r="B3" s="372"/>
      <c r="C3" s="372"/>
      <c r="D3" s="372"/>
      <c r="E3" s="56"/>
      <c r="F3" s="378" t="str">
        <f>IF('様式7（実績報告書）'!G12="",'様式7（実績報告書）'!G13,'様式7（実績報告書）'!G12)&amp;""</f>
        <v>＊＊＊会</v>
      </c>
      <c r="G3" s="378"/>
      <c r="H3" s="378"/>
      <c r="I3" s="19"/>
      <c r="J3" s="192" t="str">
        <f>F3</f>
        <v>＊＊＊会</v>
      </c>
      <c r="K3" s="194"/>
      <c r="L3" s="194"/>
      <c r="M3" s="194"/>
      <c r="O3" s="60"/>
      <c r="P3" s="60"/>
      <c r="Q3" s="61"/>
    </row>
    <row r="4" spans="1:17" ht="8.4" customHeight="1">
      <c r="A4" s="114"/>
      <c r="B4" s="114"/>
      <c r="C4" s="114"/>
      <c r="D4" s="114"/>
      <c r="E4" s="56"/>
      <c r="F4" s="118"/>
      <c r="G4" s="119"/>
      <c r="H4" s="116"/>
      <c r="I4" s="19"/>
      <c r="J4" s="59"/>
      <c r="K4" s="59"/>
      <c r="L4" s="59"/>
      <c r="M4" s="59"/>
      <c r="N4" s="59"/>
      <c r="O4" s="60"/>
      <c r="P4" s="60"/>
      <c r="Q4" s="61"/>
    </row>
    <row r="5" spans="1:17" ht="82.2" customHeight="1">
      <c r="A5" s="373" t="s">
        <v>71</v>
      </c>
      <c r="B5" s="374"/>
      <c r="C5" s="374"/>
      <c r="D5" s="374"/>
      <c r="E5" s="374"/>
      <c r="F5" s="374"/>
      <c r="G5" s="374"/>
      <c r="H5" s="374"/>
      <c r="I5" s="18"/>
      <c r="J5" s="64"/>
      <c r="K5" s="64"/>
      <c r="L5" s="64"/>
      <c r="M5" s="64"/>
      <c r="N5" s="83"/>
      <c r="O5" s="60"/>
      <c r="P5" s="60"/>
      <c r="Q5" s="61"/>
    </row>
    <row r="6" spans="1:17" ht="7.95" customHeight="1">
      <c r="A6" s="113"/>
      <c r="B6" s="117"/>
      <c r="C6" s="117"/>
      <c r="D6" s="117"/>
      <c r="E6" s="117"/>
      <c r="F6" s="117"/>
      <c r="G6" s="117"/>
      <c r="H6" s="117"/>
      <c r="I6" s="18"/>
      <c r="J6" s="64"/>
      <c r="K6" s="64"/>
      <c r="L6" s="64"/>
      <c r="M6" s="64"/>
      <c r="N6" s="83"/>
      <c r="O6" s="60"/>
      <c r="P6" s="60"/>
      <c r="Q6" s="61"/>
    </row>
    <row r="7" spans="1:17" ht="40.200000000000003" customHeight="1">
      <c r="A7" s="366" t="s">
        <v>54</v>
      </c>
      <c r="B7" s="367"/>
      <c r="C7" s="84">
        <f>SUM(F:F)</f>
        <v>996100</v>
      </c>
      <c r="D7" s="85" t="s">
        <v>55</v>
      </c>
      <c r="E7" s="86">
        <f>SUMIF(B:B,P11,F:F)</f>
        <v>970600</v>
      </c>
      <c r="F7" s="87" t="s">
        <v>56</v>
      </c>
      <c r="G7" s="88">
        <f>SUMIF(B:B,P12,F:F)</f>
        <v>25500</v>
      </c>
      <c r="H7" s="82" t="s">
        <v>34</v>
      </c>
      <c r="I7" s="18"/>
      <c r="J7" s="64"/>
      <c r="K7" s="64"/>
      <c r="L7" s="64"/>
      <c r="M7" s="64"/>
      <c r="N7" s="83"/>
      <c r="O7" s="60"/>
      <c r="P7" s="60"/>
      <c r="Q7" s="61"/>
    </row>
    <row r="8" spans="1:17" ht="9.6" customHeight="1">
      <c r="A8" s="21"/>
      <c r="B8" s="21"/>
      <c r="C8" s="67"/>
      <c r="D8" s="56"/>
      <c r="E8" s="56"/>
      <c r="F8" s="62"/>
      <c r="G8" s="89"/>
      <c r="H8" s="89"/>
    </row>
    <row r="9" spans="1:17" s="65" customFormat="1" ht="24">
      <c r="A9" s="121" t="s">
        <v>70</v>
      </c>
      <c r="B9" s="121" t="s">
        <v>55</v>
      </c>
      <c r="C9" s="121" t="s">
        <v>48</v>
      </c>
      <c r="D9" s="124" t="s">
        <v>57</v>
      </c>
      <c r="E9" s="121" t="s">
        <v>58</v>
      </c>
      <c r="F9" s="122" t="s">
        <v>59</v>
      </c>
      <c r="G9" s="375" t="s">
        <v>1</v>
      </c>
      <c r="H9" s="376"/>
      <c r="J9" s="371" t="s">
        <v>55</v>
      </c>
      <c r="K9" s="371"/>
      <c r="L9" s="371" t="s">
        <v>56</v>
      </c>
      <c r="M9" s="371"/>
    </row>
    <row r="10" spans="1:17" s="73" customFormat="1" ht="21.6" customHeight="1">
      <c r="A10" s="123">
        <v>1</v>
      </c>
      <c r="B10" s="69" t="s">
        <v>51</v>
      </c>
      <c r="C10" s="70">
        <v>45236</v>
      </c>
      <c r="D10" s="90" t="s">
        <v>39</v>
      </c>
      <c r="E10" s="91" t="s">
        <v>171</v>
      </c>
      <c r="F10" s="71">
        <v>100000</v>
      </c>
      <c r="G10" s="369" t="s">
        <v>166</v>
      </c>
      <c r="H10" s="370"/>
      <c r="I10" s="72"/>
      <c r="J10" s="92" t="s">
        <v>39</v>
      </c>
      <c r="K10" s="93">
        <f t="shared" ref="K10:K18" si="0">SUMIFS(F:F,B:B,"対象",D:D,$J10)</f>
        <v>198400</v>
      </c>
      <c r="L10" s="92" t="s">
        <v>39</v>
      </c>
      <c r="M10" s="75">
        <f t="shared" ref="M10:M18" si="1">SUMIFS(F:F,B:B,"対象外",D:D,$L10)</f>
        <v>0</v>
      </c>
      <c r="N10" s="72"/>
    </row>
    <row r="11" spans="1:17" s="73" customFormat="1" ht="21.6" customHeight="1">
      <c r="A11" s="123">
        <v>2</v>
      </c>
      <c r="B11" s="69" t="s">
        <v>51</v>
      </c>
      <c r="C11" s="70">
        <v>45529</v>
      </c>
      <c r="D11" s="90" t="s">
        <v>39</v>
      </c>
      <c r="E11" s="91" t="s">
        <v>171</v>
      </c>
      <c r="F11" s="71">
        <v>50000</v>
      </c>
      <c r="G11" s="369" t="s">
        <v>167</v>
      </c>
      <c r="H11" s="370"/>
      <c r="I11" s="72"/>
      <c r="J11" s="92" t="s">
        <v>25</v>
      </c>
      <c r="K11" s="93">
        <f t="shared" si="0"/>
        <v>485900</v>
      </c>
      <c r="L11" s="92" t="s">
        <v>25</v>
      </c>
      <c r="M11" s="75">
        <f t="shared" si="1"/>
        <v>6500</v>
      </c>
      <c r="N11" s="72"/>
      <c r="P11" s="15" t="s">
        <v>51</v>
      </c>
    </row>
    <row r="12" spans="1:17" s="73" customFormat="1" ht="21.6" customHeight="1">
      <c r="A12" s="123">
        <v>3</v>
      </c>
      <c r="B12" s="69" t="s">
        <v>51</v>
      </c>
      <c r="C12" s="70">
        <v>45528</v>
      </c>
      <c r="D12" s="90" t="s">
        <v>39</v>
      </c>
      <c r="E12" s="91" t="s">
        <v>171</v>
      </c>
      <c r="F12" s="71">
        <v>42000</v>
      </c>
      <c r="G12" s="369" t="s">
        <v>168</v>
      </c>
      <c r="H12" s="370"/>
      <c r="I12" s="72"/>
      <c r="J12" s="92" t="s">
        <v>15</v>
      </c>
      <c r="K12" s="93">
        <f t="shared" si="0"/>
        <v>0</v>
      </c>
      <c r="L12" s="92" t="s">
        <v>15</v>
      </c>
      <c r="M12" s="75">
        <f t="shared" si="1"/>
        <v>0</v>
      </c>
      <c r="N12" s="72"/>
      <c r="P12" s="15" t="s">
        <v>52</v>
      </c>
    </row>
    <row r="13" spans="1:17" s="73" customFormat="1" ht="21.6" customHeight="1">
      <c r="A13" s="123">
        <v>4</v>
      </c>
      <c r="B13" s="69" t="s">
        <v>51</v>
      </c>
      <c r="C13" s="70">
        <v>45519</v>
      </c>
      <c r="D13" s="90" t="s">
        <v>39</v>
      </c>
      <c r="E13" s="91" t="s">
        <v>171</v>
      </c>
      <c r="F13" s="71">
        <v>4800</v>
      </c>
      <c r="G13" s="369" t="s">
        <v>169</v>
      </c>
      <c r="H13" s="370"/>
      <c r="I13" s="72"/>
      <c r="J13" s="92" t="s">
        <v>14</v>
      </c>
      <c r="K13" s="93">
        <f t="shared" si="0"/>
        <v>33000</v>
      </c>
      <c r="L13" s="92" t="s">
        <v>14</v>
      </c>
      <c r="M13" s="75">
        <f t="shared" si="1"/>
        <v>0</v>
      </c>
      <c r="N13" s="72"/>
    </row>
    <row r="14" spans="1:17" s="73" customFormat="1" ht="21.6" customHeight="1">
      <c r="A14" s="123">
        <v>5</v>
      </c>
      <c r="B14" s="69" t="s">
        <v>51</v>
      </c>
      <c r="C14" s="70">
        <v>45527</v>
      </c>
      <c r="D14" s="90" t="s">
        <v>39</v>
      </c>
      <c r="E14" s="91" t="s">
        <v>171</v>
      </c>
      <c r="F14" s="71">
        <v>1600</v>
      </c>
      <c r="G14" s="369" t="s">
        <v>170</v>
      </c>
      <c r="H14" s="370"/>
      <c r="I14" s="72"/>
      <c r="J14" s="92" t="s">
        <v>26</v>
      </c>
      <c r="K14" s="93">
        <f t="shared" si="0"/>
        <v>75000</v>
      </c>
      <c r="L14" s="92" t="s">
        <v>26</v>
      </c>
      <c r="M14" s="75">
        <f t="shared" si="1"/>
        <v>5000</v>
      </c>
      <c r="N14" s="72"/>
    </row>
    <row r="15" spans="1:17" s="73" customFormat="1" ht="21.6" customHeight="1">
      <c r="A15" s="123">
        <v>6</v>
      </c>
      <c r="B15" s="69" t="s">
        <v>51</v>
      </c>
      <c r="C15" s="70">
        <v>45498</v>
      </c>
      <c r="D15" s="90" t="s">
        <v>25</v>
      </c>
      <c r="E15" s="91" t="s">
        <v>171</v>
      </c>
      <c r="F15" s="71">
        <v>25000</v>
      </c>
      <c r="G15" s="369" t="s">
        <v>172</v>
      </c>
      <c r="H15" s="370"/>
      <c r="I15" s="72"/>
      <c r="J15" s="92" t="s">
        <v>27</v>
      </c>
      <c r="K15" s="93">
        <f t="shared" si="0"/>
        <v>100000</v>
      </c>
      <c r="L15" s="92" t="s">
        <v>27</v>
      </c>
      <c r="M15" s="75">
        <f t="shared" si="1"/>
        <v>0</v>
      </c>
      <c r="N15" s="72"/>
    </row>
    <row r="16" spans="1:17" s="73" customFormat="1" ht="21.6" customHeight="1">
      <c r="A16" s="123">
        <v>7</v>
      </c>
      <c r="B16" s="69" t="s">
        <v>51</v>
      </c>
      <c r="C16" s="70">
        <v>45499</v>
      </c>
      <c r="D16" s="90" t="s">
        <v>25</v>
      </c>
      <c r="E16" s="91" t="s">
        <v>171</v>
      </c>
      <c r="F16" s="71">
        <v>3500</v>
      </c>
      <c r="G16" s="369" t="s">
        <v>173</v>
      </c>
      <c r="H16" s="370"/>
      <c r="I16" s="72"/>
      <c r="J16" s="92" t="s">
        <v>97</v>
      </c>
      <c r="K16" s="93">
        <f t="shared" si="0"/>
        <v>53300</v>
      </c>
      <c r="L16" s="92" t="s">
        <v>97</v>
      </c>
      <c r="M16" s="75">
        <f t="shared" si="1"/>
        <v>0</v>
      </c>
      <c r="N16" s="72"/>
    </row>
    <row r="17" spans="1:14" s="73" customFormat="1" ht="21.6" customHeight="1">
      <c r="A17" s="123">
        <v>8</v>
      </c>
      <c r="B17" s="69" t="s">
        <v>51</v>
      </c>
      <c r="C17" s="70">
        <v>45500</v>
      </c>
      <c r="D17" s="90" t="s">
        <v>25</v>
      </c>
      <c r="E17" s="91" t="s">
        <v>171</v>
      </c>
      <c r="F17" s="71">
        <v>8500</v>
      </c>
      <c r="G17" s="369" t="s">
        <v>174</v>
      </c>
      <c r="H17" s="370"/>
      <c r="I17" s="72"/>
      <c r="J17" s="92" t="s">
        <v>16</v>
      </c>
      <c r="K17" s="93">
        <f t="shared" si="0"/>
        <v>20000</v>
      </c>
      <c r="L17" s="92" t="s">
        <v>16</v>
      </c>
      <c r="M17" s="75">
        <f t="shared" si="1"/>
        <v>14000</v>
      </c>
      <c r="N17" s="72"/>
    </row>
    <row r="18" spans="1:14" s="73" customFormat="1" ht="21.6" customHeight="1" thickBot="1">
      <c r="A18" s="123">
        <v>9</v>
      </c>
      <c r="B18" s="69" t="s">
        <v>51</v>
      </c>
      <c r="C18" s="70">
        <v>45500</v>
      </c>
      <c r="D18" s="90" t="s">
        <v>25</v>
      </c>
      <c r="E18" s="91" t="s">
        <v>171</v>
      </c>
      <c r="F18" s="71">
        <v>3900</v>
      </c>
      <c r="G18" s="369" t="s">
        <v>175</v>
      </c>
      <c r="H18" s="370"/>
      <c r="I18" s="72"/>
      <c r="J18" s="92" t="s">
        <v>28</v>
      </c>
      <c r="K18" s="93">
        <f t="shared" si="0"/>
        <v>5000</v>
      </c>
      <c r="L18" s="92" t="s">
        <v>28</v>
      </c>
      <c r="M18" s="75">
        <f t="shared" si="1"/>
        <v>0</v>
      </c>
      <c r="N18" s="72"/>
    </row>
    <row r="19" spans="1:14" s="73" customFormat="1" ht="21.6" customHeight="1" thickTop="1">
      <c r="A19" s="123">
        <v>10</v>
      </c>
      <c r="B19" s="69" t="s">
        <v>51</v>
      </c>
      <c r="C19" s="70">
        <v>45529</v>
      </c>
      <c r="D19" s="90" t="s">
        <v>25</v>
      </c>
      <c r="E19" s="91" t="s">
        <v>171</v>
      </c>
      <c r="F19" s="71">
        <v>105000</v>
      </c>
      <c r="G19" s="369" t="s">
        <v>176</v>
      </c>
      <c r="H19" s="370"/>
      <c r="I19" s="72"/>
      <c r="J19" s="167" t="s">
        <v>82</v>
      </c>
      <c r="K19" s="168">
        <f>SUM(K10:K18)</f>
        <v>970600</v>
      </c>
      <c r="L19" s="167" t="s">
        <v>83</v>
      </c>
      <c r="M19" s="168">
        <f>SUM(M10:M18)</f>
        <v>25500</v>
      </c>
      <c r="N19" s="72"/>
    </row>
    <row r="20" spans="1:14" s="73" customFormat="1" ht="21.6" customHeight="1">
      <c r="A20" s="123">
        <v>11</v>
      </c>
      <c r="B20" s="69" t="s">
        <v>51</v>
      </c>
      <c r="C20" s="70">
        <v>45529</v>
      </c>
      <c r="D20" s="90" t="s">
        <v>25</v>
      </c>
      <c r="E20" s="91" t="s">
        <v>171</v>
      </c>
      <c r="F20" s="71">
        <v>90000</v>
      </c>
      <c r="G20" s="369" t="s">
        <v>177</v>
      </c>
      <c r="H20" s="370"/>
      <c r="I20" s="72"/>
      <c r="J20"/>
      <c r="K20"/>
      <c r="L20"/>
      <c r="M20"/>
      <c r="N20" s="72"/>
    </row>
    <row r="21" spans="1:14" s="73" customFormat="1" ht="21.6" customHeight="1">
      <c r="A21" s="123">
        <v>12</v>
      </c>
      <c r="B21" s="69" t="s">
        <v>51</v>
      </c>
      <c r="C21" s="70">
        <v>45529</v>
      </c>
      <c r="D21" s="90" t="s">
        <v>25</v>
      </c>
      <c r="E21" s="91" t="s">
        <v>171</v>
      </c>
      <c r="F21" s="71">
        <v>250000</v>
      </c>
      <c r="G21" s="369" t="s">
        <v>178</v>
      </c>
      <c r="H21" s="370"/>
      <c r="I21" s="72"/>
      <c r="J21"/>
      <c r="K21"/>
      <c r="L21"/>
      <c r="M21"/>
      <c r="N21"/>
    </row>
    <row r="22" spans="1:14" s="73" customFormat="1" ht="21.6" customHeight="1">
      <c r="A22" s="123">
        <v>13</v>
      </c>
      <c r="B22" s="69" t="s">
        <v>51</v>
      </c>
      <c r="C22" s="70">
        <v>45529</v>
      </c>
      <c r="D22" s="90" t="s">
        <v>14</v>
      </c>
      <c r="E22" s="91" t="s">
        <v>171</v>
      </c>
      <c r="F22" s="71">
        <v>33000</v>
      </c>
      <c r="G22" s="369" t="s">
        <v>179</v>
      </c>
      <c r="H22" s="370"/>
      <c r="I22" s="72"/>
      <c r="J22"/>
      <c r="K22"/>
      <c r="L22"/>
      <c r="M22"/>
      <c r="N22"/>
    </row>
    <row r="23" spans="1:14" s="73" customFormat="1" ht="21.6" customHeight="1">
      <c r="A23" s="123">
        <v>14</v>
      </c>
      <c r="B23" s="69" t="s">
        <v>51</v>
      </c>
      <c r="C23" s="70">
        <v>45528</v>
      </c>
      <c r="D23" s="90" t="s">
        <v>26</v>
      </c>
      <c r="E23" s="91" t="s">
        <v>181</v>
      </c>
      <c r="F23" s="71">
        <v>5000</v>
      </c>
      <c r="G23" s="255" t="s">
        <v>180</v>
      </c>
      <c r="H23" s="256"/>
      <c r="I23" s="72"/>
      <c r="J23"/>
      <c r="K23"/>
      <c r="L23"/>
      <c r="M23"/>
      <c r="N23"/>
    </row>
    <row r="24" spans="1:14" s="73" customFormat="1" ht="21.6" customHeight="1">
      <c r="A24" s="123">
        <v>15</v>
      </c>
      <c r="B24" s="69" t="s">
        <v>51</v>
      </c>
      <c r="C24" s="70">
        <v>45529</v>
      </c>
      <c r="D24" s="90" t="s">
        <v>26</v>
      </c>
      <c r="E24" s="91" t="s">
        <v>182</v>
      </c>
      <c r="F24" s="71">
        <v>5000</v>
      </c>
      <c r="G24" s="369" t="s">
        <v>180</v>
      </c>
      <c r="H24" s="370"/>
      <c r="I24" s="72"/>
      <c r="J24"/>
      <c r="K24"/>
      <c r="L24"/>
      <c r="M24"/>
      <c r="N24"/>
    </row>
    <row r="25" spans="1:14" s="73" customFormat="1" ht="21.6" customHeight="1">
      <c r="A25" s="123">
        <v>16</v>
      </c>
      <c r="B25" s="69" t="s">
        <v>51</v>
      </c>
      <c r="C25" s="70">
        <v>45529</v>
      </c>
      <c r="D25" s="90" t="s">
        <v>26</v>
      </c>
      <c r="E25" s="91" t="s">
        <v>171</v>
      </c>
      <c r="F25" s="71">
        <v>20000</v>
      </c>
      <c r="G25" s="369" t="s">
        <v>183</v>
      </c>
      <c r="H25" s="370"/>
      <c r="I25" s="72"/>
      <c r="J25"/>
      <c r="K25"/>
      <c r="L25"/>
      <c r="M25"/>
      <c r="N25"/>
    </row>
    <row r="26" spans="1:14" s="73" customFormat="1" ht="21.6" customHeight="1">
      <c r="A26" s="123">
        <v>17</v>
      </c>
      <c r="B26" s="69" t="s">
        <v>51</v>
      </c>
      <c r="C26" s="70">
        <v>45529</v>
      </c>
      <c r="D26" s="90" t="s">
        <v>26</v>
      </c>
      <c r="E26" s="91" t="s">
        <v>184</v>
      </c>
      <c r="F26" s="71">
        <v>25000</v>
      </c>
      <c r="G26" s="369" t="s">
        <v>185</v>
      </c>
      <c r="H26" s="370"/>
      <c r="I26" s="72"/>
      <c r="J26"/>
      <c r="K26"/>
      <c r="L26"/>
      <c r="M26"/>
      <c r="N26"/>
    </row>
    <row r="27" spans="1:14" s="73" customFormat="1" ht="21.6" customHeight="1">
      <c r="A27" s="123">
        <v>18</v>
      </c>
      <c r="B27" s="69" t="s">
        <v>51</v>
      </c>
      <c r="C27" s="70">
        <v>45529</v>
      </c>
      <c r="D27" s="90" t="s">
        <v>26</v>
      </c>
      <c r="E27" s="91" t="s">
        <v>186</v>
      </c>
      <c r="F27" s="71">
        <v>20000</v>
      </c>
      <c r="G27" s="369" t="s">
        <v>185</v>
      </c>
      <c r="H27" s="370"/>
      <c r="I27" s="72"/>
      <c r="J27" s="76"/>
      <c r="K27" s="77"/>
      <c r="L27" s="76"/>
      <c r="M27" s="77"/>
      <c r="N27"/>
    </row>
    <row r="28" spans="1:14" s="73" customFormat="1" ht="21.6" customHeight="1">
      <c r="A28" s="123">
        <v>19</v>
      </c>
      <c r="B28" s="69" t="s">
        <v>51</v>
      </c>
      <c r="C28" s="70">
        <v>45529</v>
      </c>
      <c r="D28" s="90" t="s">
        <v>187</v>
      </c>
      <c r="E28" s="91" t="s">
        <v>184</v>
      </c>
      <c r="F28" s="71">
        <v>54000</v>
      </c>
      <c r="G28" s="369" t="s">
        <v>188</v>
      </c>
      <c r="H28" s="370"/>
      <c r="I28" s="72"/>
      <c r="J28" s="76"/>
      <c r="K28" s="77"/>
      <c r="L28" s="76"/>
      <c r="M28" s="77"/>
      <c r="N28" s="72"/>
    </row>
    <row r="29" spans="1:14" s="73" customFormat="1" ht="21.6" customHeight="1">
      <c r="A29" s="123">
        <v>20</v>
      </c>
      <c r="B29" s="69" t="s">
        <v>51</v>
      </c>
      <c r="C29" s="70">
        <v>45529</v>
      </c>
      <c r="D29" s="90" t="s">
        <v>187</v>
      </c>
      <c r="E29" s="91" t="s">
        <v>186</v>
      </c>
      <c r="F29" s="71">
        <v>16000</v>
      </c>
      <c r="G29" s="369" t="s">
        <v>189</v>
      </c>
      <c r="H29" s="370"/>
      <c r="I29" s="72"/>
      <c r="J29" s="76"/>
      <c r="K29" s="77"/>
      <c r="L29" s="76"/>
      <c r="M29" s="77"/>
      <c r="N29" s="72"/>
    </row>
    <row r="30" spans="1:14" s="73" customFormat="1" ht="21.6" customHeight="1">
      <c r="A30" s="123">
        <v>21</v>
      </c>
      <c r="B30" s="69" t="s">
        <v>51</v>
      </c>
      <c r="C30" s="70">
        <v>45529</v>
      </c>
      <c r="D30" s="90" t="s">
        <v>187</v>
      </c>
      <c r="E30" s="91" t="s">
        <v>191</v>
      </c>
      <c r="F30" s="71">
        <v>30000</v>
      </c>
      <c r="G30" s="369" t="s">
        <v>190</v>
      </c>
      <c r="H30" s="370"/>
      <c r="I30" s="72"/>
      <c r="J30" s="76"/>
      <c r="K30" s="77"/>
      <c r="L30" s="76"/>
      <c r="M30" s="77"/>
      <c r="N30" s="72"/>
    </row>
    <row r="31" spans="1:14" s="73" customFormat="1" ht="21.6" customHeight="1">
      <c r="A31" s="123">
        <v>22</v>
      </c>
      <c r="B31" s="69" t="s">
        <v>51</v>
      </c>
      <c r="C31" s="70">
        <v>45488</v>
      </c>
      <c r="D31" s="90" t="s">
        <v>97</v>
      </c>
      <c r="E31" s="91" t="s">
        <v>171</v>
      </c>
      <c r="F31" s="71">
        <v>40000</v>
      </c>
      <c r="G31" s="369" t="s">
        <v>192</v>
      </c>
      <c r="H31" s="370"/>
      <c r="I31" s="72"/>
      <c r="J31" s="76"/>
      <c r="K31" s="77"/>
      <c r="L31" s="76"/>
      <c r="M31" s="77"/>
      <c r="N31" s="72"/>
    </row>
    <row r="32" spans="1:14" s="73" customFormat="1" ht="21.6" customHeight="1">
      <c r="A32" s="123">
        <v>23</v>
      </c>
      <c r="B32" s="69" t="s">
        <v>51</v>
      </c>
      <c r="C32" s="70">
        <v>45493</v>
      </c>
      <c r="D32" s="90" t="s">
        <v>97</v>
      </c>
      <c r="E32" s="91" t="s">
        <v>171</v>
      </c>
      <c r="F32" s="71">
        <v>7800</v>
      </c>
      <c r="G32" s="369" t="s">
        <v>193</v>
      </c>
      <c r="H32" s="370"/>
      <c r="I32" s="72"/>
      <c r="J32" s="78"/>
      <c r="K32" s="77"/>
      <c r="L32" s="78"/>
      <c r="M32" s="77"/>
      <c r="N32" s="72"/>
    </row>
    <row r="33" spans="1:14" s="73" customFormat="1" ht="21.6" customHeight="1">
      <c r="A33" s="123">
        <v>24</v>
      </c>
      <c r="B33" s="69" t="s">
        <v>51</v>
      </c>
      <c r="C33" s="70">
        <v>45473</v>
      </c>
      <c r="D33" s="90" t="s">
        <v>97</v>
      </c>
      <c r="E33" s="91" t="s">
        <v>171</v>
      </c>
      <c r="F33" s="71">
        <v>1100</v>
      </c>
      <c r="G33" s="369" t="s">
        <v>194</v>
      </c>
      <c r="H33" s="370"/>
      <c r="I33" s="72"/>
      <c r="J33" s="78"/>
      <c r="K33" s="77"/>
      <c r="L33" s="78"/>
      <c r="M33" s="77"/>
      <c r="N33" s="72"/>
    </row>
    <row r="34" spans="1:14" s="73" customFormat="1" ht="21.6" customHeight="1">
      <c r="A34" s="123">
        <v>25</v>
      </c>
      <c r="B34" s="69" t="s">
        <v>51</v>
      </c>
      <c r="C34" s="70">
        <v>45504</v>
      </c>
      <c r="D34" s="90" t="s">
        <v>97</v>
      </c>
      <c r="E34" s="91" t="s">
        <v>171</v>
      </c>
      <c r="F34" s="71">
        <v>4400</v>
      </c>
      <c r="G34" s="369" t="s">
        <v>194</v>
      </c>
      <c r="H34" s="370"/>
      <c r="I34" s="72"/>
      <c r="J34" s="76"/>
      <c r="K34" s="77"/>
      <c r="L34" s="76"/>
      <c r="M34" s="77"/>
      <c r="N34" s="72"/>
    </row>
    <row r="35" spans="1:14" s="73" customFormat="1" ht="21.6" customHeight="1">
      <c r="A35" s="123">
        <v>26</v>
      </c>
      <c r="B35" s="69" t="s">
        <v>51</v>
      </c>
      <c r="C35" s="70">
        <v>45491</v>
      </c>
      <c r="D35" s="90" t="s">
        <v>16</v>
      </c>
      <c r="E35" s="91" t="s">
        <v>171</v>
      </c>
      <c r="F35" s="71">
        <v>15000</v>
      </c>
      <c r="G35" s="369" t="s">
        <v>195</v>
      </c>
      <c r="H35" s="370"/>
      <c r="I35" s="72"/>
      <c r="J35" s="76"/>
      <c r="K35" s="77"/>
      <c r="L35" s="76"/>
      <c r="M35" s="77"/>
      <c r="N35" s="72"/>
    </row>
    <row r="36" spans="1:14" s="73" customFormat="1" ht="21.6" customHeight="1">
      <c r="A36" s="123">
        <v>27</v>
      </c>
      <c r="B36" s="69" t="s">
        <v>51</v>
      </c>
      <c r="C36" s="70">
        <v>45491</v>
      </c>
      <c r="D36" s="90" t="s">
        <v>16</v>
      </c>
      <c r="E36" s="91" t="s">
        <v>171</v>
      </c>
      <c r="F36" s="71">
        <v>5000</v>
      </c>
      <c r="G36" s="369" t="s">
        <v>196</v>
      </c>
      <c r="H36" s="370"/>
      <c r="I36" s="72"/>
      <c r="J36" s="76"/>
      <c r="K36" s="77"/>
      <c r="L36" s="76"/>
      <c r="M36" s="77"/>
      <c r="N36" s="72"/>
    </row>
    <row r="37" spans="1:14" s="73" customFormat="1" ht="21.6" customHeight="1">
      <c r="A37" s="123">
        <v>28</v>
      </c>
      <c r="B37" s="69" t="s">
        <v>51</v>
      </c>
      <c r="C37" s="70">
        <v>45474</v>
      </c>
      <c r="D37" s="90" t="s">
        <v>28</v>
      </c>
      <c r="E37" s="91" t="s">
        <v>171</v>
      </c>
      <c r="F37" s="71">
        <v>5000</v>
      </c>
      <c r="G37" s="369" t="s">
        <v>205</v>
      </c>
      <c r="H37" s="370"/>
      <c r="I37" s="72"/>
      <c r="J37" s="76"/>
      <c r="K37" s="77"/>
      <c r="L37" s="76"/>
      <c r="M37" s="77"/>
      <c r="N37" s="72"/>
    </row>
    <row r="38" spans="1:14" s="73" customFormat="1" ht="21.6" customHeight="1">
      <c r="A38" s="123">
        <v>29</v>
      </c>
      <c r="B38" s="69" t="s">
        <v>52</v>
      </c>
      <c r="C38" s="70">
        <v>45491</v>
      </c>
      <c r="D38" s="90" t="s">
        <v>16</v>
      </c>
      <c r="E38" s="91" t="s">
        <v>171</v>
      </c>
      <c r="F38" s="71">
        <v>14000</v>
      </c>
      <c r="G38" s="369" t="s">
        <v>197</v>
      </c>
      <c r="H38" s="370"/>
      <c r="I38" s="72"/>
      <c r="J38" s="76"/>
      <c r="K38" s="77"/>
      <c r="L38" s="76"/>
      <c r="M38" s="77"/>
      <c r="N38" s="72"/>
    </row>
    <row r="39" spans="1:14" s="73" customFormat="1" ht="21.6" customHeight="1">
      <c r="A39" s="123">
        <v>30</v>
      </c>
      <c r="B39" s="69" t="s">
        <v>52</v>
      </c>
      <c r="C39" s="70">
        <v>45528</v>
      </c>
      <c r="D39" s="90" t="s">
        <v>198</v>
      </c>
      <c r="E39" s="91" t="s">
        <v>199</v>
      </c>
      <c r="F39" s="71">
        <v>5000</v>
      </c>
      <c r="G39" s="369" t="s">
        <v>200</v>
      </c>
      <c r="H39" s="370"/>
      <c r="I39" s="72"/>
      <c r="J39" s="78"/>
      <c r="K39" s="77"/>
      <c r="L39" s="78"/>
      <c r="M39" s="77"/>
      <c r="N39" s="72"/>
    </row>
    <row r="40" spans="1:14" s="73" customFormat="1" ht="21.6" customHeight="1">
      <c r="A40" s="123">
        <v>31</v>
      </c>
      <c r="B40" s="69" t="s">
        <v>52</v>
      </c>
      <c r="C40" s="70">
        <v>45528</v>
      </c>
      <c r="D40" s="90" t="s">
        <v>25</v>
      </c>
      <c r="E40" s="91" t="s">
        <v>171</v>
      </c>
      <c r="F40" s="71">
        <v>3600</v>
      </c>
      <c r="G40" s="369" t="s">
        <v>201</v>
      </c>
      <c r="H40" s="370"/>
      <c r="I40" s="72"/>
      <c r="J40" s="78"/>
      <c r="K40" s="77"/>
      <c r="L40" s="78"/>
      <c r="M40" s="77"/>
      <c r="N40" s="72"/>
    </row>
    <row r="41" spans="1:14" s="73" customFormat="1" ht="21.6" customHeight="1">
      <c r="A41" s="123">
        <v>32</v>
      </c>
      <c r="B41" s="69" t="s">
        <v>52</v>
      </c>
      <c r="C41" s="70">
        <v>45529</v>
      </c>
      <c r="D41" s="90" t="s">
        <v>25</v>
      </c>
      <c r="E41" s="91" t="s">
        <v>171</v>
      </c>
      <c r="F41" s="71">
        <v>2900</v>
      </c>
      <c r="G41" s="369" t="s">
        <v>202</v>
      </c>
      <c r="H41" s="370"/>
      <c r="I41" s="72"/>
      <c r="J41" s="76"/>
      <c r="K41" s="77"/>
      <c r="L41" s="76"/>
      <c r="M41" s="77"/>
      <c r="N41" s="72"/>
    </row>
    <row r="42" spans="1:14" s="73" customFormat="1" ht="21.6" customHeight="1">
      <c r="A42" s="123">
        <v>33</v>
      </c>
      <c r="B42" s="69"/>
      <c r="C42" s="70"/>
      <c r="D42" s="90"/>
      <c r="E42" s="91"/>
      <c r="F42" s="71"/>
      <c r="G42" s="369"/>
      <c r="H42" s="370"/>
      <c r="I42" s="72"/>
      <c r="J42" s="76"/>
      <c r="K42" s="77"/>
      <c r="L42" s="76"/>
      <c r="M42" s="77"/>
      <c r="N42" s="72"/>
    </row>
    <row r="43" spans="1:14" s="73" customFormat="1" ht="21.6" customHeight="1">
      <c r="A43" s="123">
        <v>34</v>
      </c>
      <c r="B43" s="69"/>
      <c r="C43" s="70"/>
      <c r="D43" s="90"/>
      <c r="E43" s="91"/>
      <c r="F43" s="71"/>
      <c r="G43" s="369"/>
      <c r="H43" s="370"/>
      <c r="I43" s="72"/>
      <c r="J43" s="76"/>
      <c r="K43" s="77"/>
      <c r="L43" s="76"/>
      <c r="M43" s="77"/>
      <c r="N43" s="72"/>
    </row>
    <row r="44" spans="1:14" s="73" customFormat="1" ht="21.6" customHeight="1">
      <c r="A44" s="123">
        <v>35</v>
      </c>
      <c r="B44" s="69"/>
      <c r="C44" s="70"/>
      <c r="D44" s="90"/>
      <c r="E44" s="91"/>
      <c r="F44" s="71"/>
      <c r="G44" s="369"/>
      <c r="H44" s="370"/>
      <c r="I44" s="72"/>
      <c r="J44" s="76"/>
      <c r="K44" s="77"/>
      <c r="L44" s="76"/>
      <c r="M44" s="77"/>
      <c r="N44" s="72"/>
    </row>
    <row r="45" spans="1:14" s="73" customFormat="1" ht="21.6" customHeight="1">
      <c r="A45" s="123">
        <v>36</v>
      </c>
      <c r="B45" s="69"/>
      <c r="C45" s="70"/>
      <c r="D45" s="90"/>
      <c r="E45" s="91"/>
      <c r="F45" s="71"/>
      <c r="G45" s="369"/>
      <c r="H45" s="370"/>
      <c r="I45" s="72"/>
      <c r="J45" s="76"/>
      <c r="K45" s="77"/>
      <c r="L45" s="76"/>
      <c r="M45" s="77"/>
      <c r="N45" s="72"/>
    </row>
    <row r="46" spans="1:14" s="73" customFormat="1" ht="21.6" customHeight="1">
      <c r="A46" s="123">
        <v>37</v>
      </c>
      <c r="B46" s="69"/>
      <c r="C46" s="70"/>
      <c r="D46" s="90"/>
      <c r="E46" s="91"/>
      <c r="F46" s="71"/>
      <c r="G46" s="369"/>
      <c r="H46" s="370"/>
      <c r="I46" s="72"/>
      <c r="J46" s="76"/>
      <c r="K46" s="77"/>
      <c r="L46" s="76"/>
      <c r="M46" s="77"/>
      <c r="N46" s="72"/>
    </row>
    <row r="47" spans="1:14" s="73" customFormat="1" ht="21.6" customHeight="1">
      <c r="A47" s="123">
        <v>38</v>
      </c>
      <c r="B47" s="69"/>
      <c r="C47" s="70"/>
      <c r="D47" s="90"/>
      <c r="E47" s="91"/>
      <c r="F47" s="71"/>
      <c r="G47" s="369"/>
      <c r="H47" s="370"/>
      <c r="I47" s="72"/>
      <c r="J47" s="76"/>
      <c r="K47" s="77"/>
      <c r="L47" s="76"/>
      <c r="M47" s="77"/>
      <c r="N47" s="72"/>
    </row>
    <row r="48" spans="1:14" s="73" customFormat="1" ht="21.6" customHeight="1">
      <c r="A48" s="123">
        <v>39</v>
      </c>
      <c r="B48" s="69"/>
      <c r="C48" s="70"/>
      <c r="D48" s="90"/>
      <c r="E48" s="91"/>
      <c r="F48" s="71"/>
      <c r="G48" s="369"/>
      <c r="H48" s="370"/>
      <c r="I48" s="72"/>
      <c r="J48" s="76"/>
      <c r="K48" s="77"/>
      <c r="L48" s="76"/>
      <c r="M48" s="77"/>
      <c r="N48" s="72"/>
    </row>
    <row r="49" spans="1:14" s="73" customFormat="1" ht="21.6" customHeight="1">
      <c r="A49" s="123">
        <v>40</v>
      </c>
      <c r="B49" s="69"/>
      <c r="C49" s="70"/>
      <c r="D49" s="90"/>
      <c r="E49" s="91"/>
      <c r="F49" s="71"/>
      <c r="G49" s="369"/>
      <c r="H49" s="370"/>
      <c r="I49" s="72"/>
      <c r="J49" s="76"/>
      <c r="K49" s="77"/>
      <c r="L49" s="76"/>
      <c r="M49" s="77"/>
      <c r="N49" s="72"/>
    </row>
    <row r="50" spans="1:14" s="73" customFormat="1" ht="21.6" customHeight="1">
      <c r="A50" s="123">
        <v>41</v>
      </c>
      <c r="B50" s="69"/>
      <c r="C50" s="70"/>
      <c r="D50" s="90"/>
      <c r="E50" s="91"/>
      <c r="F50" s="71"/>
      <c r="G50" s="369"/>
      <c r="H50" s="370"/>
      <c r="I50" s="72"/>
      <c r="J50" s="76"/>
      <c r="K50" s="77"/>
      <c r="L50" s="76"/>
      <c r="M50" s="77"/>
      <c r="N50" s="72"/>
    </row>
    <row r="51" spans="1:14" s="73" customFormat="1" ht="21.6" customHeight="1">
      <c r="A51" s="123">
        <v>42</v>
      </c>
      <c r="B51" s="69"/>
      <c r="C51" s="70"/>
      <c r="D51" s="90"/>
      <c r="E51" s="91"/>
      <c r="F51" s="71"/>
      <c r="G51" s="369"/>
      <c r="H51" s="370"/>
      <c r="I51" s="72"/>
      <c r="J51" s="76"/>
      <c r="K51" s="77"/>
      <c r="L51" s="76"/>
      <c r="M51" s="77"/>
      <c r="N51" s="72"/>
    </row>
    <row r="52" spans="1:14" s="73" customFormat="1" ht="21.6" customHeight="1">
      <c r="A52" s="123">
        <v>43</v>
      </c>
      <c r="B52" s="69"/>
      <c r="C52" s="70"/>
      <c r="D52" s="90"/>
      <c r="E52" s="91"/>
      <c r="F52" s="71"/>
      <c r="G52" s="369"/>
      <c r="H52" s="370"/>
      <c r="I52" s="72"/>
      <c r="J52" s="76"/>
      <c r="K52" s="77"/>
      <c r="L52" s="76"/>
      <c r="M52" s="77"/>
      <c r="N52" s="72"/>
    </row>
    <row r="53" spans="1:14" s="73" customFormat="1" ht="21.6" customHeight="1">
      <c r="A53" s="123">
        <v>44</v>
      </c>
      <c r="B53" s="69"/>
      <c r="C53" s="70"/>
      <c r="D53" s="90"/>
      <c r="E53" s="91"/>
      <c r="F53" s="71"/>
      <c r="G53" s="369"/>
      <c r="H53" s="370"/>
      <c r="I53" s="72"/>
      <c r="J53" s="76"/>
      <c r="K53" s="77"/>
      <c r="L53" s="76"/>
      <c r="M53" s="77"/>
      <c r="N53" s="72"/>
    </row>
    <row r="54" spans="1:14" s="73" customFormat="1" ht="21.6" customHeight="1">
      <c r="A54" s="123">
        <v>45</v>
      </c>
      <c r="B54" s="69"/>
      <c r="C54" s="70"/>
      <c r="D54" s="90"/>
      <c r="E54" s="91"/>
      <c r="F54" s="71"/>
      <c r="G54" s="369"/>
      <c r="H54" s="370"/>
      <c r="I54" s="72"/>
      <c r="J54" s="76"/>
      <c r="K54" s="77"/>
      <c r="L54" s="76"/>
      <c r="M54" s="77"/>
      <c r="N54" s="72"/>
    </row>
    <row r="55" spans="1:14" s="73" customFormat="1" ht="21.6" customHeight="1">
      <c r="A55" s="123">
        <v>46</v>
      </c>
      <c r="B55" s="69"/>
      <c r="C55" s="70"/>
      <c r="D55" s="90"/>
      <c r="E55" s="91"/>
      <c r="F55" s="71"/>
      <c r="G55" s="369"/>
      <c r="H55" s="370"/>
      <c r="I55" s="72"/>
      <c r="J55" s="76"/>
      <c r="K55" s="77"/>
      <c r="L55" s="76"/>
      <c r="M55" s="77"/>
      <c r="N55" s="72"/>
    </row>
    <row r="56" spans="1:14" s="73" customFormat="1" ht="21.6" customHeight="1">
      <c r="A56" s="123">
        <v>47</v>
      </c>
      <c r="B56" s="69"/>
      <c r="C56" s="70"/>
      <c r="D56" s="90"/>
      <c r="E56" s="91"/>
      <c r="F56" s="71"/>
      <c r="G56" s="369"/>
      <c r="H56" s="370"/>
      <c r="I56" s="72"/>
      <c r="J56" s="76"/>
      <c r="K56" s="77"/>
      <c r="L56" s="76"/>
      <c r="M56" s="77"/>
      <c r="N56" s="72"/>
    </row>
    <row r="57" spans="1:14" s="73" customFormat="1" ht="21.6" customHeight="1">
      <c r="A57" s="123">
        <v>48</v>
      </c>
      <c r="B57" s="69"/>
      <c r="C57" s="70"/>
      <c r="D57" s="90"/>
      <c r="E57" s="91"/>
      <c r="F57" s="71"/>
      <c r="G57" s="369"/>
      <c r="H57" s="370"/>
      <c r="I57" s="72"/>
      <c r="J57" s="76"/>
      <c r="K57" s="77"/>
      <c r="L57" s="76"/>
      <c r="M57" s="77"/>
      <c r="N57" s="72"/>
    </row>
    <row r="58" spans="1:14" s="73" customFormat="1" ht="21.6" customHeight="1">
      <c r="A58" s="123">
        <v>49</v>
      </c>
      <c r="B58" s="69"/>
      <c r="C58" s="70"/>
      <c r="D58" s="90"/>
      <c r="E58" s="91"/>
      <c r="F58" s="71"/>
      <c r="G58" s="181"/>
      <c r="H58" s="182"/>
      <c r="I58" s="72"/>
      <c r="J58" s="76"/>
      <c r="K58" s="77"/>
      <c r="L58" s="76"/>
      <c r="M58" s="77"/>
      <c r="N58" s="72"/>
    </row>
    <row r="59" spans="1:14" s="73" customFormat="1" ht="21.6" customHeight="1">
      <c r="A59" s="123">
        <v>50</v>
      </c>
      <c r="B59" s="69"/>
      <c r="C59" s="70"/>
      <c r="D59" s="90"/>
      <c r="E59" s="91"/>
      <c r="F59" s="71"/>
      <c r="G59" s="181"/>
      <c r="H59" s="182"/>
      <c r="I59" s="72"/>
      <c r="J59" s="76"/>
      <c r="K59" s="77"/>
      <c r="L59" s="76"/>
      <c r="M59" s="77"/>
      <c r="N59" s="72"/>
    </row>
    <row r="60" spans="1:14" s="73" customFormat="1" ht="21.6" customHeight="1">
      <c r="A60" s="123">
        <v>51</v>
      </c>
      <c r="B60" s="69"/>
      <c r="C60" s="70"/>
      <c r="D60" s="90"/>
      <c r="E60" s="91"/>
      <c r="F60" s="71"/>
      <c r="G60" s="181"/>
      <c r="H60" s="182"/>
      <c r="I60" s="72"/>
      <c r="J60" s="76"/>
      <c r="K60" s="77"/>
      <c r="L60" s="76"/>
      <c r="M60" s="77"/>
      <c r="N60" s="72"/>
    </row>
    <row r="61" spans="1:14" s="73" customFormat="1" ht="21.6" customHeight="1">
      <c r="A61" s="123">
        <v>52</v>
      </c>
      <c r="B61" s="69"/>
      <c r="C61" s="70"/>
      <c r="D61" s="90"/>
      <c r="E61" s="91"/>
      <c r="F61" s="71"/>
      <c r="G61" s="181"/>
      <c r="H61" s="182"/>
      <c r="I61" s="72"/>
      <c r="J61" s="76"/>
      <c r="K61" s="77"/>
      <c r="L61" s="76"/>
      <c r="M61" s="77"/>
      <c r="N61" s="72"/>
    </row>
    <row r="62" spans="1:14" s="73" customFormat="1" ht="21.6" customHeight="1">
      <c r="A62" s="123">
        <v>53</v>
      </c>
      <c r="B62" s="69"/>
      <c r="C62" s="70"/>
      <c r="D62" s="90"/>
      <c r="E62" s="91"/>
      <c r="F62" s="71"/>
      <c r="G62" s="181"/>
      <c r="H62" s="182"/>
      <c r="I62" s="72"/>
      <c r="J62" s="76"/>
      <c r="K62" s="77"/>
      <c r="L62" s="76"/>
      <c r="M62" s="77"/>
      <c r="N62" s="72"/>
    </row>
    <row r="63" spans="1:14" s="73" customFormat="1" ht="21.6" customHeight="1">
      <c r="A63" s="123">
        <v>54</v>
      </c>
      <c r="B63" s="69"/>
      <c r="C63" s="70"/>
      <c r="D63" s="90"/>
      <c r="E63" s="91"/>
      <c r="F63" s="71"/>
      <c r="G63" s="181"/>
      <c r="H63" s="182"/>
      <c r="I63" s="72"/>
      <c r="J63" s="76"/>
      <c r="K63" s="77"/>
      <c r="L63" s="76"/>
      <c r="M63" s="77"/>
      <c r="N63" s="72"/>
    </row>
    <row r="64" spans="1:14" s="73" customFormat="1" ht="21.6" customHeight="1">
      <c r="A64" s="123">
        <v>55</v>
      </c>
      <c r="B64" s="69"/>
      <c r="C64" s="70"/>
      <c r="D64" s="90"/>
      <c r="E64" s="91"/>
      <c r="F64" s="71"/>
      <c r="G64" s="181"/>
      <c r="H64" s="182"/>
      <c r="I64" s="72"/>
      <c r="J64" s="76"/>
      <c r="K64" s="77"/>
      <c r="L64" s="76"/>
      <c r="M64" s="77"/>
      <c r="N64" s="72"/>
    </row>
    <row r="65" spans="1:14" s="73" customFormat="1" ht="21.6" customHeight="1">
      <c r="A65" s="123">
        <v>56</v>
      </c>
      <c r="B65" s="69"/>
      <c r="C65" s="70"/>
      <c r="D65" s="90"/>
      <c r="E65" s="91"/>
      <c r="F65" s="71"/>
      <c r="G65" s="181"/>
      <c r="H65" s="182"/>
      <c r="I65" s="72"/>
      <c r="J65" s="76"/>
      <c r="K65" s="77"/>
      <c r="L65" s="76"/>
      <c r="M65" s="77"/>
      <c r="N65" s="72"/>
    </row>
    <row r="66" spans="1:14" s="73" customFormat="1" ht="21.6" customHeight="1">
      <c r="A66" s="123">
        <v>57</v>
      </c>
      <c r="B66" s="69"/>
      <c r="C66" s="70"/>
      <c r="D66" s="90"/>
      <c r="E66" s="91"/>
      <c r="F66" s="71"/>
      <c r="G66" s="181"/>
      <c r="H66" s="182"/>
      <c r="I66" s="72"/>
      <c r="J66" s="76"/>
      <c r="K66" s="77"/>
      <c r="L66" s="76"/>
      <c r="M66" s="77"/>
      <c r="N66" s="72"/>
    </row>
    <row r="67" spans="1:14" s="73" customFormat="1" ht="21.6" customHeight="1">
      <c r="A67" s="123">
        <v>58</v>
      </c>
      <c r="B67" s="69"/>
      <c r="C67" s="70"/>
      <c r="D67" s="90"/>
      <c r="E67" s="91"/>
      <c r="F67" s="71"/>
      <c r="G67" s="181"/>
      <c r="H67" s="182"/>
      <c r="I67" s="72"/>
      <c r="J67" s="76"/>
      <c r="K67" s="77"/>
      <c r="L67" s="76"/>
      <c r="M67" s="77"/>
      <c r="N67" s="72"/>
    </row>
    <row r="68" spans="1:14" s="73" customFormat="1" ht="21.6" customHeight="1">
      <c r="A68" s="123">
        <v>59</v>
      </c>
      <c r="B68" s="69"/>
      <c r="C68" s="70"/>
      <c r="D68" s="90"/>
      <c r="E68" s="91"/>
      <c r="F68" s="71"/>
      <c r="G68" s="181"/>
      <c r="H68" s="182"/>
      <c r="I68" s="72"/>
      <c r="J68" s="76"/>
      <c r="K68" s="77"/>
      <c r="L68" s="76"/>
      <c r="M68" s="77"/>
      <c r="N68" s="72"/>
    </row>
    <row r="69" spans="1:14" s="73" customFormat="1" ht="21.6" customHeight="1">
      <c r="A69" s="123">
        <v>60</v>
      </c>
      <c r="B69" s="69"/>
      <c r="C69" s="70"/>
      <c r="D69" s="90"/>
      <c r="E69" s="91"/>
      <c r="F69" s="71"/>
      <c r="G69" s="181"/>
      <c r="H69" s="182"/>
      <c r="I69" s="72"/>
      <c r="J69" s="76"/>
      <c r="K69" s="77"/>
      <c r="L69" s="76"/>
      <c r="M69" s="77"/>
      <c r="N69" s="72"/>
    </row>
    <row r="70" spans="1:14" s="73" customFormat="1" ht="21.6" customHeight="1">
      <c r="A70" s="123">
        <v>61</v>
      </c>
      <c r="B70" s="69"/>
      <c r="C70" s="70"/>
      <c r="D70" s="90"/>
      <c r="E70" s="91"/>
      <c r="F70" s="71"/>
      <c r="G70" s="181"/>
      <c r="H70" s="182"/>
      <c r="I70" s="72"/>
      <c r="J70" s="76"/>
      <c r="K70" s="77"/>
      <c r="L70" s="76"/>
      <c r="M70" s="77"/>
      <c r="N70" s="72"/>
    </row>
    <row r="71" spans="1:14" s="73" customFormat="1" ht="21.6" customHeight="1">
      <c r="A71" s="123">
        <v>62</v>
      </c>
      <c r="B71" s="69"/>
      <c r="C71" s="70"/>
      <c r="D71" s="90"/>
      <c r="E71" s="91"/>
      <c r="F71" s="71"/>
      <c r="G71" s="181"/>
      <c r="H71" s="182"/>
      <c r="I71" s="72"/>
      <c r="J71" s="76"/>
      <c r="K71" s="77"/>
      <c r="L71" s="76"/>
      <c r="M71" s="77"/>
      <c r="N71" s="72"/>
    </row>
    <row r="72" spans="1:14" s="73" customFormat="1" ht="21.6" customHeight="1">
      <c r="A72" s="123">
        <v>63</v>
      </c>
      <c r="B72" s="69"/>
      <c r="C72" s="70"/>
      <c r="D72" s="90"/>
      <c r="E72" s="91"/>
      <c r="F72" s="71"/>
      <c r="G72" s="181"/>
      <c r="H72" s="182"/>
      <c r="I72" s="72"/>
      <c r="J72" s="76"/>
      <c r="K72" s="77"/>
      <c r="L72" s="76"/>
      <c r="M72" s="77"/>
      <c r="N72" s="72"/>
    </row>
    <row r="73" spans="1:14" s="73" customFormat="1" ht="21.6" customHeight="1">
      <c r="A73" s="123">
        <v>64</v>
      </c>
      <c r="B73" s="69"/>
      <c r="C73" s="70"/>
      <c r="D73" s="90"/>
      <c r="E73" s="91"/>
      <c r="F73" s="71"/>
      <c r="G73" s="181"/>
      <c r="H73" s="182"/>
      <c r="I73" s="72"/>
      <c r="J73" s="76"/>
      <c r="K73" s="77"/>
      <c r="L73" s="76"/>
      <c r="M73" s="77"/>
      <c r="N73" s="72"/>
    </row>
    <row r="74" spans="1:14" s="73" customFormat="1" ht="21.6" customHeight="1">
      <c r="A74" s="123">
        <v>65</v>
      </c>
      <c r="B74" s="69"/>
      <c r="C74" s="70"/>
      <c r="D74" s="90"/>
      <c r="E74" s="91"/>
      <c r="F74" s="71"/>
      <c r="G74" s="181"/>
      <c r="H74" s="182"/>
      <c r="I74" s="72"/>
      <c r="J74" s="76"/>
      <c r="K74" s="77"/>
      <c r="L74" s="76"/>
      <c r="M74" s="77"/>
      <c r="N74" s="72"/>
    </row>
    <row r="75" spans="1:14" s="73" customFormat="1" ht="21.6" customHeight="1">
      <c r="A75" s="123">
        <v>66</v>
      </c>
      <c r="B75" s="69"/>
      <c r="C75" s="70"/>
      <c r="D75" s="90"/>
      <c r="E75" s="91"/>
      <c r="F75" s="71"/>
      <c r="G75" s="181"/>
      <c r="H75" s="182"/>
      <c r="I75" s="72"/>
      <c r="J75" s="76"/>
      <c r="K75" s="77"/>
      <c r="L75" s="76"/>
      <c r="M75" s="77"/>
      <c r="N75" s="72"/>
    </row>
    <row r="76" spans="1:14" s="73" customFormat="1" ht="21.6" customHeight="1">
      <c r="A76" s="123">
        <v>67</v>
      </c>
      <c r="B76" s="69"/>
      <c r="C76" s="70"/>
      <c r="D76" s="90"/>
      <c r="E76" s="91"/>
      <c r="F76" s="71"/>
      <c r="G76" s="181"/>
      <c r="H76" s="182"/>
      <c r="I76" s="72"/>
      <c r="J76" s="76"/>
      <c r="K76" s="77"/>
      <c r="L76" s="76"/>
      <c r="M76" s="77"/>
      <c r="N76" s="72"/>
    </row>
    <row r="77" spans="1:14" s="73" customFormat="1" ht="21.6" customHeight="1">
      <c r="A77" s="123">
        <v>68</v>
      </c>
      <c r="B77" s="69"/>
      <c r="C77" s="70"/>
      <c r="D77" s="90"/>
      <c r="E77" s="91"/>
      <c r="F77" s="71"/>
      <c r="G77" s="181"/>
      <c r="H77" s="182"/>
      <c r="I77" s="72"/>
      <c r="J77" s="76"/>
      <c r="K77" s="77"/>
      <c r="L77" s="76"/>
      <c r="M77" s="77"/>
      <c r="N77" s="72"/>
    </row>
    <row r="78" spans="1:14" s="73" customFormat="1" ht="21.6" customHeight="1">
      <c r="A78" s="123">
        <v>69</v>
      </c>
      <c r="B78" s="69"/>
      <c r="C78" s="70"/>
      <c r="D78" s="90"/>
      <c r="E78" s="91"/>
      <c r="F78" s="71"/>
      <c r="G78" s="181"/>
      <c r="H78" s="182"/>
      <c r="I78" s="72"/>
      <c r="J78" s="76"/>
      <c r="K78" s="77"/>
      <c r="L78" s="76"/>
      <c r="M78" s="77"/>
      <c r="N78" s="72"/>
    </row>
    <row r="79" spans="1:14" s="73" customFormat="1" ht="21.6" customHeight="1">
      <c r="A79" s="123">
        <v>70</v>
      </c>
      <c r="B79" s="69"/>
      <c r="C79" s="70"/>
      <c r="D79" s="90"/>
      <c r="E79" s="91"/>
      <c r="F79" s="71"/>
      <c r="G79" s="181"/>
      <c r="H79" s="182"/>
      <c r="I79" s="72"/>
      <c r="J79" s="76"/>
      <c r="K79" s="77"/>
      <c r="L79" s="76"/>
      <c r="M79" s="77"/>
      <c r="N79" s="72"/>
    </row>
    <row r="80" spans="1:14" s="73" customFormat="1" ht="21.6" customHeight="1">
      <c r="A80" s="123">
        <v>71</v>
      </c>
      <c r="B80" s="69"/>
      <c r="C80" s="70"/>
      <c r="D80" s="90"/>
      <c r="E80" s="91"/>
      <c r="F80" s="71"/>
      <c r="G80" s="369"/>
      <c r="H80" s="370"/>
      <c r="I80" s="72"/>
      <c r="J80" s="76"/>
      <c r="K80" s="77"/>
      <c r="L80" s="76"/>
      <c r="M80" s="77"/>
      <c r="N80" s="72"/>
    </row>
    <row r="81" spans="1:14" s="73" customFormat="1" ht="21.6" customHeight="1">
      <c r="A81" s="123">
        <v>72</v>
      </c>
      <c r="B81" s="69"/>
      <c r="C81" s="70"/>
      <c r="D81" s="90"/>
      <c r="E81" s="91"/>
      <c r="F81" s="71"/>
      <c r="G81" s="369"/>
      <c r="H81" s="370"/>
      <c r="I81" s="72"/>
      <c r="J81" s="76"/>
      <c r="K81" s="77"/>
      <c r="L81" s="76"/>
      <c r="M81" s="77"/>
      <c r="N81" s="72"/>
    </row>
    <row r="82" spans="1:14" s="73" customFormat="1" ht="21.6" customHeight="1">
      <c r="A82" s="123">
        <v>73</v>
      </c>
      <c r="B82" s="69"/>
      <c r="C82" s="70"/>
      <c r="D82" s="90"/>
      <c r="E82" s="91"/>
      <c r="F82" s="71"/>
      <c r="G82" s="369"/>
      <c r="H82" s="370"/>
      <c r="I82" s="72"/>
      <c r="J82" s="76"/>
      <c r="K82" s="77"/>
      <c r="L82" s="76"/>
      <c r="M82" s="77"/>
      <c r="N82" s="72"/>
    </row>
    <row r="83" spans="1:14" s="73" customFormat="1" ht="21.6" customHeight="1">
      <c r="A83" s="123">
        <v>74</v>
      </c>
      <c r="B83" s="69"/>
      <c r="C83" s="70"/>
      <c r="D83" s="90"/>
      <c r="E83" s="91"/>
      <c r="F83" s="71"/>
      <c r="G83" s="369"/>
      <c r="H83" s="370"/>
      <c r="I83" s="72"/>
      <c r="J83" s="76"/>
      <c r="K83" s="77"/>
      <c r="L83" s="76"/>
      <c r="M83" s="77"/>
      <c r="N83" s="72"/>
    </row>
    <row r="84" spans="1:14" s="73" customFormat="1" ht="21.6" customHeight="1">
      <c r="A84" s="123">
        <v>75</v>
      </c>
      <c r="B84" s="69"/>
      <c r="C84" s="70"/>
      <c r="D84" s="90"/>
      <c r="E84" s="91"/>
      <c r="F84" s="71"/>
      <c r="G84" s="369"/>
      <c r="H84" s="370"/>
      <c r="I84" s="72"/>
      <c r="J84" s="76"/>
      <c r="K84" s="77"/>
      <c r="L84" s="76"/>
      <c r="M84" s="77"/>
      <c r="N84" s="72"/>
    </row>
    <row r="85" spans="1:14" s="73" customFormat="1" ht="21.6" customHeight="1">
      <c r="A85" s="123">
        <v>76</v>
      </c>
      <c r="B85" s="69"/>
      <c r="C85" s="70"/>
      <c r="D85" s="90"/>
      <c r="E85" s="91"/>
      <c r="F85" s="71"/>
      <c r="G85" s="369"/>
      <c r="H85" s="370"/>
      <c r="I85" s="72"/>
      <c r="J85" s="76"/>
      <c r="K85" s="77"/>
      <c r="L85" s="76"/>
      <c r="M85" s="77"/>
      <c r="N85" s="72"/>
    </row>
    <row r="86" spans="1:14" s="73" customFormat="1" ht="21.6" customHeight="1">
      <c r="A86" s="123">
        <v>77</v>
      </c>
      <c r="B86" s="69"/>
      <c r="C86" s="70"/>
      <c r="D86" s="90"/>
      <c r="E86" s="91"/>
      <c r="F86" s="71"/>
      <c r="G86" s="369"/>
      <c r="H86" s="370"/>
      <c r="I86" s="72"/>
      <c r="J86" s="76"/>
      <c r="K86" s="77"/>
      <c r="L86" s="76"/>
      <c r="M86" s="77"/>
      <c r="N86" s="72"/>
    </row>
    <row r="87" spans="1:14" s="73" customFormat="1" ht="21.6" customHeight="1">
      <c r="A87" s="123">
        <v>78</v>
      </c>
      <c r="B87" s="69"/>
      <c r="C87" s="70"/>
      <c r="D87" s="90"/>
      <c r="E87" s="91"/>
      <c r="F87" s="71"/>
      <c r="G87" s="369"/>
      <c r="H87" s="370"/>
      <c r="I87" s="72"/>
      <c r="J87" s="76"/>
      <c r="K87" s="77"/>
      <c r="L87" s="76"/>
      <c r="M87" s="77"/>
      <c r="N87" s="72"/>
    </row>
    <row r="88" spans="1:14" s="73" customFormat="1" ht="21.6" customHeight="1">
      <c r="A88" s="123">
        <v>79</v>
      </c>
      <c r="B88" s="69"/>
      <c r="C88" s="70"/>
      <c r="D88" s="90"/>
      <c r="E88" s="91"/>
      <c r="F88" s="71"/>
      <c r="G88" s="369"/>
      <c r="H88" s="370"/>
      <c r="I88" s="72"/>
      <c r="J88" s="76"/>
      <c r="K88" s="77"/>
      <c r="L88" s="76"/>
      <c r="M88" s="77"/>
      <c r="N88" s="72"/>
    </row>
    <row r="89" spans="1:14" s="73" customFormat="1" ht="21.6" customHeight="1">
      <c r="A89" s="123">
        <v>80</v>
      </c>
      <c r="B89" s="69"/>
      <c r="C89" s="70"/>
      <c r="D89" s="90"/>
      <c r="E89" s="91"/>
      <c r="F89" s="71"/>
      <c r="G89" s="369"/>
      <c r="H89" s="370"/>
      <c r="I89" s="72"/>
      <c r="J89" s="65"/>
      <c r="K89" s="66"/>
      <c r="L89" s="65"/>
      <c r="M89" s="66"/>
      <c r="N89" s="72"/>
    </row>
    <row r="90" spans="1:14" s="73" customFormat="1" ht="21.6" customHeight="1">
      <c r="A90" s="123">
        <v>81</v>
      </c>
      <c r="B90" s="69"/>
      <c r="C90" s="70"/>
      <c r="D90" s="90"/>
      <c r="E90" s="91"/>
      <c r="F90" s="71"/>
      <c r="G90" s="369"/>
      <c r="H90" s="370"/>
      <c r="I90" s="72"/>
      <c r="J90" s="65"/>
      <c r="K90" s="66"/>
      <c r="L90" s="65"/>
      <c r="M90" s="66"/>
      <c r="N90" s="65"/>
    </row>
    <row r="91" spans="1:14" s="73" customFormat="1" ht="21.6" customHeight="1">
      <c r="A91" s="123">
        <v>82</v>
      </c>
      <c r="B91" s="69"/>
      <c r="C91" s="70"/>
      <c r="D91" s="90"/>
      <c r="E91" s="91"/>
      <c r="F91" s="71"/>
      <c r="G91" s="369"/>
      <c r="H91" s="370"/>
      <c r="I91" s="65"/>
      <c r="J91" s="65"/>
      <c r="K91" s="66"/>
      <c r="L91" s="65"/>
      <c r="M91" s="66"/>
      <c r="N91" s="65"/>
    </row>
    <row r="92" spans="1:14">
      <c r="A92" s="94"/>
    </row>
  </sheetData>
  <mergeCells count="67">
    <mergeCell ref="J9:K9"/>
    <mergeCell ref="L9:M9"/>
    <mergeCell ref="G13:H13"/>
    <mergeCell ref="A2:D3"/>
    <mergeCell ref="A5:H5"/>
    <mergeCell ref="A7:B7"/>
    <mergeCell ref="G9:H9"/>
    <mergeCell ref="G11:H11"/>
    <mergeCell ref="G12:H12"/>
    <mergeCell ref="G10:H10"/>
    <mergeCell ref="F2:H2"/>
    <mergeCell ref="F3:H3"/>
    <mergeCell ref="G25:H25"/>
    <mergeCell ref="G14:H14"/>
    <mergeCell ref="G15:H15"/>
    <mergeCell ref="G16:H16"/>
    <mergeCell ref="G17:H17"/>
    <mergeCell ref="G18:H18"/>
    <mergeCell ref="G19:H19"/>
    <mergeCell ref="G20:H20"/>
    <mergeCell ref="G21:H21"/>
    <mergeCell ref="G22:H22"/>
    <mergeCell ref="G24:H24"/>
    <mergeCell ref="G37:H37"/>
    <mergeCell ref="G26:H26"/>
    <mergeCell ref="G27:H27"/>
    <mergeCell ref="G28:H28"/>
    <mergeCell ref="G29:H29"/>
    <mergeCell ref="G30:H30"/>
    <mergeCell ref="G31:H31"/>
    <mergeCell ref="G32:H32"/>
    <mergeCell ref="G33:H33"/>
    <mergeCell ref="G34:H34"/>
    <mergeCell ref="G35:H35"/>
    <mergeCell ref="G36:H36"/>
    <mergeCell ref="G49:H49"/>
    <mergeCell ref="G38:H38"/>
    <mergeCell ref="G39:H39"/>
    <mergeCell ref="G40:H40"/>
    <mergeCell ref="G55:H55"/>
    <mergeCell ref="G41:H41"/>
    <mergeCell ref="G42:H42"/>
    <mergeCell ref="G43:H43"/>
    <mergeCell ref="G44:H44"/>
    <mergeCell ref="G45:H45"/>
    <mergeCell ref="G46:H46"/>
    <mergeCell ref="G47:H47"/>
    <mergeCell ref="G48:H48"/>
    <mergeCell ref="G80:H80"/>
    <mergeCell ref="G81:H81"/>
    <mergeCell ref="G90:H90"/>
    <mergeCell ref="G83:H83"/>
    <mergeCell ref="G50:H50"/>
    <mergeCell ref="G51:H51"/>
    <mergeCell ref="G52:H52"/>
    <mergeCell ref="G53:H53"/>
    <mergeCell ref="G54:H54"/>
    <mergeCell ref="G82:H82"/>
    <mergeCell ref="G56:H56"/>
    <mergeCell ref="G57:H57"/>
    <mergeCell ref="G91:H91"/>
    <mergeCell ref="G84:H84"/>
    <mergeCell ref="G85:H85"/>
    <mergeCell ref="G86:H86"/>
    <mergeCell ref="G87:H87"/>
    <mergeCell ref="G88:H88"/>
    <mergeCell ref="G89:H89"/>
  </mergeCells>
  <phoneticPr fontId="3"/>
  <dataValidations count="2">
    <dataValidation type="list" allowBlank="1" showInputMessage="1" showErrorMessage="1" sqref="D10:D91">
      <formula1>INDIRECT(B10)</formula1>
    </dataValidation>
    <dataValidation type="list" allowBlank="1" showInputMessage="1" showErrorMessage="1" sqref="B10:B91">
      <formula1>$P$11:$P$12</formula1>
    </dataValidation>
  </dataValidations>
  <printOptions horizontalCentered="1"/>
  <pageMargins left="0.70866141732283472" right="0.19685039370078741" top="0.47244094488188981" bottom="0.39370078740157483" header="0.31496062992125984" footer="0.31496062992125984"/>
  <pageSetup paperSize="9" scale="84" fitToWidth="2" fitToHeight="0" orientation="portrait" r:id="rId1"/>
  <colBreaks count="1" manualBreakCount="1">
    <brk id="8" max="69"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K36"/>
  <sheetViews>
    <sheetView showGridLines="0" zoomScaleNormal="100" workbookViewId="0">
      <selection activeCell="G3" sqref="G3"/>
    </sheetView>
  </sheetViews>
  <sheetFormatPr defaultRowHeight="13.2"/>
  <cols>
    <col min="1" max="1" width="2.33203125" customWidth="1"/>
    <col min="12" max="12" width="2.33203125" customWidth="1"/>
  </cols>
  <sheetData>
    <row r="1" spans="2:11" ht="21.6" customHeight="1">
      <c r="G1" s="362" t="str">
        <f>'様式7-2（事業実績）'!B3&amp;""</f>
        <v>＊＊＊＊＊＊公演</v>
      </c>
      <c r="H1" s="362"/>
      <c r="I1" s="362"/>
      <c r="J1" s="362"/>
      <c r="K1" s="362"/>
    </row>
    <row r="2" spans="2:11" ht="21.6" customHeight="1">
      <c r="B2" s="14"/>
      <c r="G2" s="363" t="str">
        <f>IF('様式7（実績報告書）'!G12="",'様式7（実績報告書）'!G13,'様式7（実績報告書）'!G12)&amp;""</f>
        <v>＊＊＊会</v>
      </c>
      <c r="H2" s="363"/>
      <c r="I2" s="363"/>
      <c r="J2" s="363"/>
      <c r="K2" s="363"/>
    </row>
    <row r="3" spans="2:11" ht="21.6" customHeight="1" thickBot="1">
      <c r="B3" s="14"/>
      <c r="J3" s="103"/>
      <c r="K3" s="103"/>
    </row>
    <row r="4" spans="2:11" ht="42" customHeight="1" thickBot="1">
      <c r="B4" s="14"/>
      <c r="H4" s="96" t="s">
        <v>70</v>
      </c>
      <c r="I4" s="115"/>
      <c r="J4" s="97"/>
      <c r="K4" s="98"/>
    </row>
    <row r="5" spans="2:11" ht="16.2">
      <c r="B5" s="99" t="s">
        <v>61</v>
      </c>
      <c r="C5" s="100"/>
      <c r="D5" s="100"/>
      <c r="E5" s="100"/>
      <c r="F5" s="100"/>
      <c r="G5" s="100"/>
      <c r="H5" s="100"/>
      <c r="I5" s="100"/>
      <c r="J5" s="100"/>
      <c r="K5" s="101"/>
    </row>
    <row r="6" spans="2:11" ht="22.2" customHeight="1">
      <c r="B6" s="102"/>
      <c r="C6" s="103"/>
      <c r="D6" s="103"/>
      <c r="E6" s="103"/>
      <c r="F6" s="103"/>
      <c r="G6" s="103"/>
      <c r="H6" s="103"/>
      <c r="I6" s="103"/>
      <c r="J6" s="103"/>
      <c r="K6" s="104"/>
    </row>
    <row r="7" spans="2:11" ht="22.2" customHeight="1">
      <c r="B7" s="102"/>
      <c r="C7" s="103"/>
      <c r="D7" s="103"/>
      <c r="E7" s="103"/>
      <c r="F7" s="103"/>
      <c r="G7" s="103"/>
      <c r="H7" s="103"/>
      <c r="I7" s="103"/>
      <c r="J7" s="103"/>
      <c r="K7" s="104"/>
    </row>
    <row r="8" spans="2:11" ht="22.2" customHeight="1">
      <c r="B8" s="102"/>
      <c r="C8" s="14" t="s">
        <v>65</v>
      </c>
      <c r="D8" s="103"/>
      <c r="E8" s="103"/>
      <c r="F8" s="103"/>
      <c r="G8" s="103"/>
      <c r="H8" s="103"/>
      <c r="I8" s="103"/>
      <c r="J8" s="103"/>
      <c r="K8" s="104"/>
    </row>
    <row r="9" spans="2:11" ht="22.2" customHeight="1">
      <c r="B9" s="102"/>
      <c r="C9" s="14" t="s">
        <v>67</v>
      </c>
      <c r="D9" s="103"/>
      <c r="E9" s="103"/>
      <c r="F9" s="103"/>
      <c r="G9" s="103"/>
      <c r="H9" s="103"/>
      <c r="I9" s="103"/>
      <c r="J9" s="103"/>
      <c r="K9" s="104"/>
    </row>
    <row r="10" spans="2:11" ht="22.2" customHeight="1">
      <c r="B10" s="102"/>
      <c r="C10" s="14" t="s">
        <v>68</v>
      </c>
      <c r="D10" s="103"/>
      <c r="E10" s="103"/>
      <c r="F10" s="103"/>
      <c r="G10" s="103"/>
      <c r="H10" s="103"/>
      <c r="I10" s="103"/>
      <c r="J10" s="103"/>
      <c r="K10" s="104"/>
    </row>
    <row r="11" spans="2:11" ht="22.2" customHeight="1">
      <c r="B11" s="102"/>
      <c r="C11" s="14" t="s">
        <v>66</v>
      </c>
      <c r="D11" s="103"/>
      <c r="E11" s="103"/>
      <c r="F11" s="103"/>
      <c r="G11" s="103"/>
      <c r="H11" s="103"/>
      <c r="I11" s="103"/>
      <c r="J11" s="103"/>
      <c r="K11" s="104"/>
    </row>
    <row r="12" spans="2:11" ht="22.2" customHeight="1">
      <c r="B12" s="102"/>
      <c r="C12" s="103"/>
      <c r="D12" s="103"/>
      <c r="E12" s="103"/>
      <c r="F12" s="103"/>
      <c r="G12" s="103"/>
      <c r="H12" s="103"/>
      <c r="I12" s="103"/>
      <c r="J12" s="103"/>
      <c r="K12" s="104"/>
    </row>
    <row r="13" spans="2:11" ht="22.2" customHeight="1">
      <c r="B13" s="102"/>
      <c r="D13" s="103"/>
      <c r="E13" s="103"/>
      <c r="F13" s="103"/>
      <c r="G13" s="103"/>
      <c r="H13" s="103"/>
      <c r="I13" s="103"/>
      <c r="J13" s="103"/>
      <c r="K13" s="104"/>
    </row>
    <row r="14" spans="2:11" ht="22.2" customHeight="1">
      <c r="B14" s="102"/>
      <c r="C14" s="103"/>
      <c r="D14" s="103"/>
      <c r="E14" s="103"/>
      <c r="F14" s="103"/>
      <c r="G14" s="103"/>
      <c r="H14" s="103"/>
      <c r="I14" s="103"/>
      <c r="J14" s="103"/>
      <c r="K14" s="104"/>
    </row>
    <row r="15" spans="2:11" ht="22.2" customHeight="1">
      <c r="B15" s="102"/>
      <c r="C15" s="103"/>
      <c r="D15" s="103"/>
      <c r="E15" s="103"/>
      <c r="F15" s="103"/>
      <c r="G15" s="103"/>
      <c r="H15" s="103"/>
      <c r="I15" s="103"/>
      <c r="J15" s="103"/>
      <c r="K15" s="104"/>
    </row>
    <row r="16" spans="2:11" ht="22.2" customHeight="1">
      <c r="B16" s="102"/>
      <c r="C16" s="103"/>
      <c r="D16" s="103"/>
      <c r="E16" s="103"/>
      <c r="F16" s="103"/>
      <c r="G16" s="103"/>
      <c r="H16" s="103"/>
      <c r="I16" s="103"/>
      <c r="J16" s="103"/>
      <c r="K16" s="104"/>
    </row>
    <row r="17" spans="2:11" ht="22.2" customHeight="1">
      <c r="B17" s="102"/>
      <c r="C17" s="103"/>
      <c r="D17" s="14"/>
      <c r="E17" s="103"/>
      <c r="F17" s="103"/>
      <c r="G17" s="103"/>
      <c r="H17" s="103"/>
      <c r="I17" s="103"/>
      <c r="J17" s="103"/>
      <c r="K17" s="104"/>
    </row>
    <row r="18" spans="2:11" ht="22.2" customHeight="1">
      <c r="B18" s="102"/>
      <c r="C18" s="103"/>
      <c r="D18" s="14"/>
      <c r="E18" s="103"/>
      <c r="F18" s="103"/>
      <c r="G18" s="103"/>
      <c r="H18" s="103"/>
      <c r="I18" s="103"/>
      <c r="J18" s="103"/>
      <c r="K18" s="104"/>
    </row>
    <row r="19" spans="2:11" ht="22.2" customHeight="1">
      <c r="B19" s="102"/>
      <c r="C19" s="103"/>
      <c r="D19" s="14"/>
      <c r="E19" s="103"/>
      <c r="F19" s="103"/>
      <c r="G19" s="103"/>
      <c r="H19" s="103"/>
      <c r="I19" s="103"/>
      <c r="J19" s="103"/>
      <c r="K19" s="104"/>
    </row>
    <row r="20" spans="2:11" ht="22.2" customHeight="1">
      <c r="B20" s="102"/>
      <c r="C20" s="103"/>
      <c r="D20" s="14"/>
      <c r="E20" s="103"/>
      <c r="F20" s="103"/>
      <c r="G20" s="103"/>
      <c r="H20" s="103"/>
      <c r="I20" s="103"/>
      <c r="J20" s="103"/>
      <c r="K20" s="104"/>
    </row>
    <row r="21" spans="2:11" ht="22.2" customHeight="1">
      <c r="B21" s="102"/>
      <c r="C21" s="103"/>
      <c r="D21" s="103"/>
      <c r="E21" s="103"/>
      <c r="F21" s="103"/>
      <c r="G21" s="103"/>
      <c r="H21" s="103"/>
      <c r="I21" s="103"/>
      <c r="J21" s="103"/>
      <c r="K21" s="104"/>
    </row>
    <row r="22" spans="2:11" ht="22.2" customHeight="1">
      <c r="B22" s="102"/>
      <c r="C22" s="103"/>
      <c r="D22" s="103"/>
      <c r="E22" s="103"/>
      <c r="F22" s="103"/>
      <c r="G22" s="103"/>
      <c r="H22" s="103"/>
      <c r="I22" s="103"/>
      <c r="J22" s="103"/>
      <c r="K22" s="104"/>
    </row>
    <row r="23" spans="2:11" ht="22.2" customHeight="1">
      <c r="B23" s="102"/>
      <c r="C23" s="103"/>
      <c r="D23" s="103"/>
      <c r="E23" s="103"/>
      <c r="F23" s="103"/>
      <c r="G23" s="103"/>
      <c r="H23" s="103"/>
      <c r="I23" s="103"/>
      <c r="J23" s="103"/>
      <c r="K23" s="104"/>
    </row>
    <row r="24" spans="2:11" ht="22.2" customHeight="1">
      <c r="B24" s="102"/>
      <c r="C24" s="103"/>
      <c r="D24" s="103"/>
      <c r="E24" s="103"/>
      <c r="F24" s="103"/>
      <c r="G24" s="103"/>
      <c r="H24" s="103"/>
      <c r="I24" s="103"/>
      <c r="J24" s="103"/>
      <c r="K24" s="104"/>
    </row>
    <row r="25" spans="2:11" ht="22.2" customHeight="1">
      <c r="B25" s="102"/>
      <c r="C25" s="103"/>
      <c r="D25" s="103"/>
      <c r="E25" s="103"/>
      <c r="F25" s="103"/>
      <c r="G25" s="103"/>
      <c r="H25" s="103"/>
      <c r="I25" s="103"/>
      <c r="J25" s="103"/>
      <c r="K25" s="104"/>
    </row>
    <row r="26" spans="2:11" ht="22.2" customHeight="1">
      <c r="B26" s="102"/>
      <c r="C26" s="103"/>
      <c r="D26" s="103"/>
      <c r="E26" s="103"/>
      <c r="F26" s="103"/>
      <c r="G26" s="103"/>
      <c r="H26" s="103"/>
      <c r="I26" s="103"/>
      <c r="J26" s="103"/>
      <c r="K26" s="104"/>
    </row>
    <row r="27" spans="2:11" ht="22.2" customHeight="1">
      <c r="B27" s="102"/>
      <c r="C27" s="103"/>
      <c r="D27" s="103"/>
      <c r="E27" s="103"/>
      <c r="F27" s="103"/>
      <c r="G27" s="103"/>
      <c r="H27" s="103"/>
      <c r="I27" s="103"/>
      <c r="J27" s="103"/>
      <c r="K27" s="104"/>
    </row>
    <row r="28" spans="2:11" ht="22.2" customHeight="1">
      <c r="B28" s="102"/>
      <c r="C28" s="103"/>
      <c r="D28" s="103"/>
      <c r="E28" s="103"/>
      <c r="F28" s="103"/>
      <c r="G28" s="103"/>
      <c r="H28" s="103"/>
      <c r="I28" s="103"/>
      <c r="J28" s="103"/>
      <c r="K28" s="104"/>
    </row>
    <row r="29" spans="2:11" ht="22.2" customHeight="1">
      <c r="B29" s="102"/>
      <c r="C29" s="103"/>
      <c r="D29" s="103"/>
      <c r="E29" s="103"/>
      <c r="F29" s="103"/>
      <c r="G29" s="103"/>
      <c r="H29" s="103"/>
      <c r="I29" s="103"/>
      <c r="J29" s="103"/>
      <c r="K29" s="104"/>
    </row>
    <row r="30" spans="2:11" ht="22.2" customHeight="1">
      <c r="B30" s="102"/>
      <c r="C30" s="103"/>
      <c r="D30" s="103"/>
      <c r="E30" s="103"/>
      <c r="F30" s="103"/>
      <c r="G30" s="103"/>
      <c r="H30" s="103"/>
      <c r="I30" s="103"/>
      <c r="J30" s="103"/>
      <c r="K30" s="104"/>
    </row>
    <row r="31" spans="2:11" ht="22.2" customHeight="1">
      <c r="B31" s="102"/>
      <c r="C31" s="103"/>
      <c r="D31" s="103"/>
      <c r="E31" s="103"/>
      <c r="F31" s="103"/>
      <c r="G31" s="103"/>
      <c r="H31" s="103"/>
      <c r="I31" s="103"/>
      <c r="J31" s="103"/>
      <c r="K31" s="104"/>
    </row>
    <row r="32" spans="2:11" ht="22.2" customHeight="1">
      <c r="B32" s="102"/>
      <c r="C32" s="103"/>
      <c r="D32" s="103"/>
      <c r="E32" s="103"/>
      <c r="F32" s="103"/>
      <c r="G32" s="103"/>
      <c r="H32" s="103"/>
      <c r="I32" s="103"/>
      <c r="J32" s="103"/>
      <c r="K32" s="104"/>
    </row>
    <row r="33" spans="2:11" ht="22.2" customHeight="1">
      <c r="B33" s="102"/>
      <c r="C33" s="103"/>
      <c r="D33" s="103"/>
      <c r="E33" s="103"/>
      <c r="F33" s="103"/>
      <c r="G33" s="103"/>
      <c r="H33" s="103"/>
      <c r="I33" s="103"/>
      <c r="J33" s="103"/>
      <c r="K33" s="104"/>
    </row>
    <row r="34" spans="2:11" ht="22.2" customHeight="1">
      <c r="B34" s="102"/>
      <c r="C34" s="103"/>
      <c r="D34" s="103"/>
      <c r="E34" s="103"/>
      <c r="F34" s="103"/>
      <c r="G34" s="103"/>
      <c r="H34" s="103"/>
      <c r="I34" s="103"/>
      <c r="J34" s="103"/>
      <c r="K34" s="104"/>
    </row>
    <row r="35" spans="2:11" ht="13.8" thickBot="1">
      <c r="B35" s="105"/>
      <c r="C35" s="106"/>
      <c r="D35" s="106"/>
      <c r="E35" s="106"/>
      <c r="F35" s="106"/>
      <c r="G35" s="106"/>
      <c r="H35" s="106"/>
      <c r="I35" s="106"/>
      <c r="J35" s="106"/>
      <c r="K35" s="107"/>
    </row>
    <row r="36" spans="2:11" ht="15" customHeight="1"/>
  </sheetData>
  <mergeCells count="2">
    <mergeCell ref="G1:K1"/>
    <mergeCell ref="G2:K2"/>
  </mergeCells>
  <phoneticPr fontId="3"/>
  <pageMargins left="0.7" right="0.7" top="0.75" bottom="0.75" header="0.3" footer="0.3"/>
  <pageSetup paperSize="9" scale="97" fitToHeight="0" orientation="portrait" r:id="rId1"/>
  <headerFooter>
    <oddHeader>&amp;L北九州市文化芸術活動支援事業2023【ステップアップ枠】</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W37"/>
  <sheetViews>
    <sheetView showGridLines="0" zoomScaleNormal="100" workbookViewId="0">
      <selection activeCell="D7" sqref="D7:G8"/>
    </sheetView>
  </sheetViews>
  <sheetFormatPr defaultRowHeight="13.2"/>
  <cols>
    <col min="11" max="11" width="1.88671875" customWidth="1"/>
    <col min="22" max="23" width="2.33203125" customWidth="1"/>
  </cols>
  <sheetData>
    <row r="1" spans="1:23" ht="21.6" customHeight="1">
      <c r="F1" s="112" t="s">
        <v>2</v>
      </c>
      <c r="G1" s="112"/>
      <c r="H1" s="95"/>
      <c r="I1" s="95"/>
      <c r="J1" s="95"/>
      <c r="Q1" s="112" t="s">
        <v>2</v>
      </c>
      <c r="R1" s="112"/>
      <c r="S1" s="95"/>
      <c r="T1" s="95"/>
      <c r="U1" s="95"/>
    </row>
    <row r="2" spans="1:23" ht="21.6" customHeight="1">
      <c r="A2" s="14"/>
      <c r="F2" s="112" t="s">
        <v>72</v>
      </c>
      <c r="G2" s="112"/>
      <c r="H2" s="95"/>
      <c r="I2" s="95"/>
      <c r="J2" s="95"/>
      <c r="L2" s="14"/>
      <c r="Q2" s="112" t="s">
        <v>72</v>
      </c>
      <c r="R2" s="112"/>
      <c r="S2" s="95"/>
      <c r="T2" s="95"/>
      <c r="U2" s="95"/>
    </row>
    <row r="3" spans="1:23" ht="21.6" customHeight="1" thickBot="1">
      <c r="A3" s="14"/>
      <c r="I3" s="103"/>
      <c r="J3" s="103"/>
      <c r="L3" s="14"/>
      <c r="T3" s="103"/>
      <c r="U3" s="103"/>
    </row>
    <row r="4" spans="1:23" ht="42" customHeight="1" thickBot="1">
      <c r="A4" s="14"/>
      <c r="G4" s="96" t="s">
        <v>70</v>
      </c>
      <c r="H4" s="390">
        <v>1</v>
      </c>
      <c r="I4" s="391"/>
      <c r="J4" s="392"/>
      <c r="L4" s="14"/>
      <c r="R4" s="96" t="s">
        <v>70</v>
      </c>
      <c r="S4" s="390">
        <v>2</v>
      </c>
      <c r="T4" s="391"/>
      <c r="U4" s="392"/>
    </row>
    <row r="5" spans="1:23" ht="16.2">
      <c r="A5" s="99" t="s">
        <v>61</v>
      </c>
      <c r="B5" s="100"/>
      <c r="C5" s="100"/>
      <c r="D5" s="100"/>
      <c r="E5" s="100"/>
      <c r="F5" s="100"/>
      <c r="G5" s="100"/>
      <c r="H5" s="100"/>
      <c r="I5" s="100"/>
      <c r="J5" s="101"/>
      <c r="L5" s="99" t="s">
        <v>61</v>
      </c>
      <c r="M5" s="100"/>
      <c r="N5" s="100"/>
      <c r="O5" s="100"/>
      <c r="P5" s="100"/>
      <c r="Q5" s="100"/>
      <c r="R5" s="100"/>
      <c r="S5" s="100"/>
      <c r="T5" s="100"/>
      <c r="U5" s="101"/>
    </row>
    <row r="6" spans="1:23" ht="7.2" customHeight="1">
      <c r="A6" s="136"/>
      <c r="B6" s="137"/>
      <c r="C6" s="137"/>
      <c r="D6" s="137"/>
      <c r="E6" s="137"/>
      <c r="F6" s="137"/>
      <c r="G6" s="137"/>
      <c r="H6" s="137"/>
      <c r="I6" s="137"/>
      <c r="J6" s="138"/>
      <c r="L6" s="162"/>
      <c r="M6" s="142"/>
      <c r="N6" s="142"/>
      <c r="O6" s="142"/>
      <c r="P6" s="142"/>
      <c r="Q6" s="142"/>
      <c r="R6" s="142"/>
      <c r="S6" s="142"/>
      <c r="T6" s="142"/>
      <c r="U6" s="161"/>
      <c r="V6" s="150"/>
      <c r="W6" s="150"/>
    </row>
    <row r="7" spans="1:23" ht="22.2" customHeight="1">
      <c r="A7" s="136"/>
      <c r="B7" s="379" t="s">
        <v>73</v>
      </c>
      <c r="C7" s="380"/>
      <c r="D7" s="383" t="s">
        <v>74</v>
      </c>
      <c r="E7" s="383"/>
      <c r="F7" s="383"/>
      <c r="G7" s="383"/>
      <c r="H7" s="139"/>
      <c r="I7" s="140"/>
      <c r="J7" s="141"/>
      <c r="L7" s="162"/>
      <c r="M7" s="142"/>
      <c r="N7" s="142"/>
      <c r="O7" s="142"/>
      <c r="P7" s="142"/>
      <c r="Q7" s="158"/>
      <c r="R7" s="159"/>
      <c r="S7" s="159"/>
      <c r="T7" s="142"/>
      <c r="U7" s="161"/>
      <c r="V7" s="150"/>
      <c r="W7" s="150"/>
    </row>
    <row r="8" spans="1:23" ht="22.2" customHeight="1">
      <c r="A8" s="136"/>
      <c r="B8" s="381"/>
      <c r="C8" s="382"/>
      <c r="D8" s="384"/>
      <c r="E8" s="384"/>
      <c r="F8" s="384"/>
      <c r="G8" s="384"/>
      <c r="H8" s="142"/>
      <c r="I8" s="143"/>
      <c r="J8" s="141"/>
      <c r="L8" s="162"/>
      <c r="M8" s="142"/>
      <c r="N8" s="142"/>
      <c r="O8" s="142"/>
      <c r="P8" s="142"/>
      <c r="Q8" s="142"/>
      <c r="R8" s="142"/>
      <c r="S8" s="142"/>
      <c r="T8" s="142"/>
      <c r="U8" s="161"/>
      <c r="V8" s="150"/>
      <c r="W8" s="150"/>
    </row>
    <row r="9" spans="1:23" ht="22.2" customHeight="1">
      <c r="A9" s="136"/>
      <c r="B9" s="144"/>
      <c r="C9" s="142"/>
      <c r="D9" s="142"/>
      <c r="E9" s="142"/>
      <c r="F9" s="142"/>
      <c r="G9" s="142"/>
      <c r="H9" s="142"/>
      <c r="I9" s="143"/>
      <c r="J9" s="141"/>
      <c r="L9" s="162"/>
      <c r="M9" s="142"/>
      <c r="N9" s="145"/>
      <c r="O9" s="145"/>
      <c r="P9" s="145"/>
      <c r="Q9" s="142"/>
      <c r="R9" s="142"/>
      <c r="S9" s="142"/>
      <c r="T9" s="142"/>
      <c r="U9" s="161"/>
      <c r="V9" s="150"/>
      <c r="W9" s="150"/>
    </row>
    <row r="10" spans="1:23" ht="22.2" customHeight="1">
      <c r="A10" s="136"/>
      <c r="B10" s="144"/>
      <c r="C10" s="142" t="s">
        <v>75</v>
      </c>
      <c r="D10" s="142"/>
      <c r="E10" s="385">
        <v>19800</v>
      </c>
      <c r="F10" s="385"/>
      <c r="G10" s="385"/>
      <c r="H10" s="142"/>
      <c r="I10" s="143"/>
      <c r="J10" s="141"/>
      <c r="L10" s="162"/>
      <c r="M10" s="142"/>
      <c r="N10" s="142"/>
      <c r="O10" s="142"/>
      <c r="P10" s="142"/>
      <c r="Q10" s="142"/>
      <c r="R10" s="142"/>
      <c r="S10" s="142"/>
      <c r="T10" s="142"/>
      <c r="U10" s="161"/>
      <c r="V10" s="150"/>
      <c r="W10" s="150"/>
    </row>
    <row r="11" spans="1:23" ht="22.2" customHeight="1">
      <c r="A11" s="136"/>
      <c r="B11" s="144"/>
      <c r="C11" s="142"/>
      <c r="D11" s="142"/>
      <c r="E11" s="142"/>
      <c r="F11" s="142"/>
      <c r="G11" s="142"/>
      <c r="H11" s="142"/>
      <c r="I11" s="143"/>
      <c r="J11" s="141"/>
      <c r="L11" s="162"/>
      <c r="M11" s="142"/>
      <c r="N11" s="142"/>
      <c r="O11" s="142"/>
      <c r="P11" s="142"/>
      <c r="Q11" s="142"/>
      <c r="R11" s="142"/>
      <c r="S11" s="160"/>
      <c r="T11" s="160"/>
      <c r="U11" s="163"/>
      <c r="V11" s="150"/>
      <c r="W11" s="150"/>
    </row>
    <row r="12" spans="1:23" ht="22.2" customHeight="1">
      <c r="A12" s="136"/>
      <c r="B12" s="144" t="s">
        <v>78</v>
      </c>
      <c r="C12" s="145" t="s">
        <v>76</v>
      </c>
      <c r="D12" s="145" t="s">
        <v>77</v>
      </c>
      <c r="E12" s="142"/>
      <c r="F12" s="142"/>
      <c r="G12" s="142"/>
      <c r="H12" s="142"/>
      <c r="I12" s="143"/>
      <c r="J12" s="141"/>
      <c r="L12" s="162"/>
      <c r="M12" s="142"/>
      <c r="N12" s="142"/>
      <c r="O12" s="142"/>
      <c r="P12" s="142"/>
      <c r="Q12" s="142"/>
      <c r="R12" s="142"/>
      <c r="S12" s="160"/>
      <c r="T12" s="160"/>
      <c r="U12" s="163"/>
      <c r="V12" s="151"/>
      <c r="W12" s="151"/>
    </row>
    <row r="13" spans="1:23" ht="22.2" customHeight="1">
      <c r="A13" s="136"/>
      <c r="B13" s="144" t="s">
        <v>79</v>
      </c>
      <c r="C13" s="142"/>
      <c r="D13" s="142"/>
      <c r="E13" s="142"/>
      <c r="F13" s="142"/>
      <c r="G13" s="142"/>
      <c r="H13" s="142"/>
      <c r="I13" s="143"/>
      <c r="J13" s="141"/>
      <c r="L13" s="162"/>
      <c r="M13" s="142"/>
      <c r="N13" s="142"/>
      <c r="O13" s="142"/>
      <c r="P13" s="142"/>
      <c r="Q13" s="142"/>
      <c r="R13" s="142"/>
      <c r="S13" s="160"/>
      <c r="T13" s="160"/>
      <c r="U13" s="163"/>
      <c r="V13" s="151"/>
      <c r="W13" s="151"/>
    </row>
    <row r="14" spans="1:23" ht="22.2" customHeight="1">
      <c r="A14" s="136"/>
      <c r="B14" s="144"/>
      <c r="C14" s="142"/>
      <c r="D14" s="142"/>
      <c r="E14" s="142"/>
      <c r="F14" s="142"/>
      <c r="G14" s="386" t="s">
        <v>81</v>
      </c>
      <c r="H14" s="386"/>
      <c r="I14" s="387"/>
      <c r="J14" s="141"/>
      <c r="L14" s="162"/>
      <c r="M14" s="142"/>
      <c r="N14" s="142"/>
      <c r="O14" s="145"/>
      <c r="P14" s="145"/>
      <c r="Q14" s="142"/>
      <c r="R14" s="142"/>
      <c r="S14" s="160"/>
      <c r="T14" s="160"/>
      <c r="U14" s="163"/>
      <c r="V14" s="151"/>
      <c r="W14" s="151"/>
    </row>
    <row r="15" spans="1:23" ht="22.2" customHeight="1">
      <c r="A15" s="136"/>
      <c r="B15" s="144"/>
      <c r="C15" s="142" t="s">
        <v>80</v>
      </c>
      <c r="D15" s="142"/>
      <c r="E15" s="142"/>
      <c r="F15" s="142"/>
      <c r="G15" s="386"/>
      <c r="H15" s="386"/>
      <c r="I15" s="387"/>
      <c r="J15" s="146"/>
      <c r="L15" s="164"/>
      <c r="M15" s="150"/>
      <c r="N15" s="150"/>
      <c r="O15" s="150"/>
      <c r="P15" s="150"/>
      <c r="Q15" s="150"/>
      <c r="R15" s="150"/>
      <c r="S15" s="151"/>
      <c r="T15" s="151"/>
      <c r="U15" s="146"/>
      <c r="V15" s="151"/>
      <c r="W15" s="151"/>
    </row>
    <row r="16" spans="1:23" ht="22.2" customHeight="1">
      <c r="A16" s="136"/>
      <c r="B16" s="144"/>
      <c r="C16" s="142"/>
      <c r="D16" s="142"/>
      <c r="E16" s="142"/>
      <c r="F16" s="142"/>
      <c r="G16" s="386"/>
      <c r="H16" s="386"/>
      <c r="I16" s="387"/>
      <c r="J16" s="146"/>
      <c r="L16" s="136"/>
      <c r="M16" s="137"/>
      <c r="N16" s="152"/>
      <c r="O16" s="154"/>
      <c r="P16" s="154"/>
      <c r="Q16" s="154"/>
      <c r="R16" s="154"/>
      <c r="S16" s="154"/>
      <c r="T16" s="154"/>
      <c r="U16" s="165"/>
      <c r="V16" s="137"/>
      <c r="W16" s="137"/>
    </row>
    <row r="17" spans="1:23" ht="22.2" customHeight="1">
      <c r="A17" s="136"/>
      <c r="B17" s="147"/>
      <c r="C17" s="148"/>
      <c r="D17" s="149"/>
      <c r="E17" s="148"/>
      <c r="F17" s="148"/>
      <c r="G17" s="388"/>
      <c r="H17" s="388"/>
      <c r="I17" s="389"/>
      <c r="J17" s="146"/>
      <c r="L17" s="166"/>
      <c r="M17" s="153"/>
      <c r="N17" s="103"/>
      <c r="O17" s="103"/>
      <c r="P17" s="103"/>
      <c r="Q17" s="153"/>
      <c r="R17" s="153"/>
      <c r="S17" s="153"/>
      <c r="T17" s="153"/>
      <c r="U17" s="104"/>
      <c r="V17" s="103"/>
      <c r="W17" s="103"/>
    </row>
    <row r="18" spans="1:23" ht="22.2" customHeight="1">
      <c r="A18" s="136"/>
      <c r="B18" s="150"/>
      <c r="C18" s="150"/>
      <c r="D18" s="150"/>
      <c r="E18" s="150"/>
      <c r="F18" s="150"/>
      <c r="G18" s="151"/>
      <c r="H18" s="151"/>
      <c r="I18" s="151"/>
      <c r="J18" s="146"/>
      <c r="L18" s="166"/>
      <c r="M18" s="153"/>
      <c r="N18" s="154"/>
      <c r="O18" s="154"/>
      <c r="P18" s="154"/>
      <c r="Q18" s="154"/>
      <c r="R18" s="154"/>
      <c r="S18" s="154"/>
      <c r="T18" s="154"/>
      <c r="U18" s="138"/>
      <c r="V18" s="137"/>
      <c r="W18" s="137"/>
    </row>
    <row r="19" spans="1:23" ht="22.2" customHeight="1">
      <c r="A19" s="136"/>
      <c r="B19" s="137"/>
      <c r="C19" s="152"/>
      <c r="D19" s="154"/>
      <c r="E19" s="154"/>
      <c r="F19" s="154"/>
      <c r="G19" s="154"/>
      <c r="H19" s="154"/>
      <c r="I19" s="154"/>
      <c r="J19" s="138"/>
      <c r="L19" s="102"/>
      <c r="M19" s="103"/>
      <c r="N19" s="153"/>
      <c r="O19" s="153"/>
      <c r="P19" s="153"/>
      <c r="Q19" s="153"/>
      <c r="R19" s="153"/>
      <c r="S19" s="153"/>
      <c r="T19" s="153"/>
      <c r="U19" s="104"/>
      <c r="V19" s="103"/>
      <c r="W19" s="103"/>
    </row>
    <row r="20" spans="1:23" ht="22.2" customHeight="1">
      <c r="A20" s="136"/>
      <c r="B20" s="153"/>
      <c r="C20" s="103"/>
      <c r="D20" s="103"/>
      <c r="E20" s="153"/>
      <c r="F20" s="153"/>
      <c r="G20" s="153"/>
      <c r="H20" s="153"/>
      <c r="I20" s="103"/>
      <c r="J20" s="104"/>
      <c r="L20" s="102"/>
      <c r="M20" s="103"/>
      <c r="N20" s="103"/>
      <c r="O20" s="103"/>
      <c r="P20" s="103"/>
      <c r="Q20" s="103"/>
      <c r="R20" s="103"/>
      <c r="S20" s="103"/>
      <c r="T20" s="103"/>
      <c r="U20" s="104"/>
      <c r="V20" s="103"/>
      <c r="W20" s="103"/>
    </row>
    <row r="21" spans="1:23" ht="22.2" customHeight="1">
      <c r="A21" s="136"/>
      <c r="B21" s="153"/>
      <c r="C21" s="154"/>
      <c r="D21" s="154"/>
      <c r="E21" s="154"/>
      <c r="F21" s="154"/>
      <c r="G21" s="154"/>
      <c r="H21" s="154"/>
      <c r="I21" s="137"/>
      <c r="J21" s="138"/>
      <c r="L21" s="102"/>
      <c r="M21" s="103"/>
      <c r="N21" s="103"/>
      <c r="O21" s="103"/>
      <c r="P21" s="103"/>
      <c r="Q21" s="103"/>
      <c r="R21" s="103"/>
      <c r="S21" s="103"/>
      <c r="T21" s="103"/>
      <c r="U21" s="104"/>
      <c r="V21" s="103"/>
      <c r="W21" s="103"/>
    </row>
    <row r="22" spans="1:23" ht="22.2" customHeight="1">
      <c r="A22" s="136"/>
      <c r="B22" s="103"/>
      <c r="C22" s="153"/>
      <c r="D22" s="153"/>
      <c r="E22" s="153"/>
      <c r="F22" s="153"/>
      <c r="G22" s="153"/>
      <c r="H22" s="153"/>
      <c r="I22" s="103"/>
      <c r="J22" s="104"/>
      <c r="L22" s="102"/>
      <c r="M22" s="103"/>
      <c r="N22" s="103"/>
      <c r="O22" s="103"/>
      <c r="P22" s="103"/>
      <c r="Q22" s="103"/>
      <c r="R22" s="103"/>
      <c r="S22" s="103"/>
      <c r="T22" s="103"/>
      <c r="U22" s="104"/>
      <c r="V22" s="103"/>
      <c r="W22" s="103"/>
    </row>
    <row r="23" spans="1:23" ht="22.2" customHeight="1">
      <c r="A23" s="136"/>
      <c r="B23" s="103"/>
      <c r="C23" s="103"/>
      <c r="D23" s="103"/>
      <c r="E23" s="103"/>
      <c r="F23" s="103"/>
      <c r="G23" s="103"/>
      <c r="H23" s="103"/>
      <c r="I23" s="103"/>
      <c r="J23" s="104"/>
      <c r="L23" s="102"/>
      <c r="M23" s="103"/>
      <c r="N23" s="103"/>
      <c r="O23" s="103"/>
      <c r="P23" s="103"/>
      <c r="Q23" s="103"/>
      <c r="R23" s="103"/>
      <c r="S23" s="103"/>
      <c r="T23" s="103"/>
      <c r="U23" s="104"/>
      <c r="V23" s="103"/>
      <c r="W23" s="103"/>
    </row>
    <row r="24" spans="1:23" ht="22.2" customHeight="1">
      <c r="A24" s="136"/>
      <c r="B24" s="103"/>
      <c r="C24" s="103"/>
      <c r="D24" s="103"/>
      <c r="E24" s="103"/>
      <c r="F24" s="103"/>
      <c r="G24" s="103"/>
      <c r="H24" s="103"/>
      <c r="I24" s="103"/>
      <c r="J24" s="104"/>
      <c r="L24" s="102"/>
      <c r="M24" s="103"/>
      <c r="N24" s="103"/>
      <c r="O24" s="103"/>
      <c r="P24" s="103"/>
      <c r="Q24" s="103"/>
      <c r="R24" s="103"/>
      <c r="S24" s="103"/>
      <c r="T24" s="103"/>
      <c r="U24" s="104"/>
      <c r="V24" s="103"/>
      <c r="W24" s="103"/>
    </row>
    <row r="25" spans="1:23" ht="22.2" customHeight="1">
      <c r="A25" s="136"/>
      <c r="B25" s="103"/>
      <c r="C25" s="103"/>
      <c r="D25" s="103"/>
      <c r="E25" s="103"/>
      <c r="F25" s="103"/>
      <c r="G25" s="103"/>
      <c r="H25" s="103"/>
      <c r="I25" s="103"/>
      <c r="J25" s="104"/>
      <c r="L25" s="102"/>
      <c r="M25" s="103"/>
      <c r="N25" s="103"/>
      <c r="O25" s="103"/>
      <c r="P25" s="103"/>
      <c r="Q25" s="103"/>
      <c r="R25" s="103"/>
      <c r="S25" s="103"/>
      <c r="T25" s="103"/>
      <c r="U25" s="104"/>
      <c r="V25" s="103"/>
      <c r="W25" s="103"/>
    </row>
    <row r="26" spans="1:23" ht="22.2" customHeight="1">
      <c r="A26" s="136"/>
      <c r="B26" s="103"/>
      <c r="C26" s="103"/>
      <c r="D26" s="103"/>
      <c r="E26" s="103"/>
      <c r="F26" s="103"/>
      <c r="G26" s="103"/>
      <c r="H26" s="103"/>
      <c r="I26" s="103"/>
      <c r="J26" s="104"/>
      <c r="L26" s="102"/>
      <c r="M26" s="103"/>
      <c r="N26" s="103"/>
      <c r="O26" s="103"/>
      <c r="P26" s="103"/>
      <c r="Q26" s="103"/>
      <c r="R26" s="103"/>
      <c r="S26" s="103"/>
      <c r="T26" s="103"/>
      <c r="U26" s="104"/>
      <c r="V26" s="103"/>
      <c r="W26" s="103"/>
    </row>
    <row r="27" spans="1:23" ht="22.2" customHeight="1">
      <c r="A27" s="136"/>
      <c r="B27" s="103"/>
      <c r="C27" s="103"/>
      <c r="D27" s="103"/>
      <c r="E27" s="103"/>
      <c r="F27" s="103"/>
      <c r="G27" s="103"/>
      <c r="H27" s="103"/>
      <c r="I27" s="103"/>
      <c r="J27" s="104"/>
      <c r="L27" s="102"/>
      <c r="M27" s="103"/>
      <c r="N27" s="103"/>
      <c r="O27" s="103"/>
      <c r="P27" s="103"/>
      <c r="Q27" s="103"/>
      <c r="R27" s="103"/>
      <c r="S27" s="103"/>
      <c r="T27" s="103"/>
      <c r="U27" s="104"/>
      <c r="V27" s="103"/>
      <c r="W27" s="103"/>
    </row>
    <row r="28" spans="1:23" ht="22.2" customHeight="1">
      <c r="A28" s="136"/>
      <c r="B28" s="103"/>
      <c r="C28" s="103"/>
      <c r="D28" s="103"/>
      <c r="E28" s="103"/>
      <c r="F28" s="103"/>
      <c r="G28" s="103"/>
      <c r="H28" s="103"/>
      <c r="I28" s="103"/>
      <c r="J28" s="104"/>
      <c r="L28" s="102"/>
      <c r="M28" s="103"/>
      <c r="N28" s="103"/>
      <c r="O28" s="103"/>
      <c r="P28" s="103"/>
      <c r="Q28" s="103"/>
      <c r="R28" s="103"/>
      <c r="S28" s="103"/>
      <c r="T28" s="103"/>
      <c r="U28" s="104"/>
      <c r="V28" s="103"/>
      <c r="W28" s="103"/>
    </row>
    <row r="29" spans="1:23" ht="22.2" customHeight="1">
      <c r="A29" s="136"/>
      <c r="B29" s="103"/>
      <c r="C29" s="103"/>
      <c r="D29" s="103"/>
      <c r="E29" s="103"/>
      <c r="F29" s="103"/>
      <c r="G29" s="103"/>
      <c r="H29" s="103"/>
      <c r="I29" s="103"/>
      <c r="J29" s="104"/>
      <c r="L29" s="136"/>
      <c r="M29" s="103"/>
      <c r="N29" s="103"/>
      <c r="O29" s="103"/>
      <c r="P29" s="103"/>
      <c r="Q29" s="103"/>
      <c r="R29" s="103"/>
      <c r="S29" s="103"/>
      <c r="T29" s="103"/>
      <c r="U29" s="104"/>
      <c r="V29" s="103"/>
    </row>
    <row r="30" spans="1:23" ht="22.2" customHeight="1">
      <c r="A30" s="136"/>
      <c r="B30" s="103"/>
      <c r="C30" s="103"/>
      <c r="D30" s="103"/>
      <c r="E30" s="103"/>
      <c r="F30" s="103"/>
      <c r="G30" s="103"/>
      <c r="H30" s="103"/>
      <c r="I30" s="103"/>
      <c r="J30" s="104"/>
      <c r="L30" s="136"/>
      <c r="M30" s="103"/>
      <c r="N30" s="103"/>
      <c r="O30" s="103"/>
      <c r="P30" s="103"/>
      <c r="Q30" s="103"/>
      <c r="R30" s="103"/>
      <c r="S30" s="103"/>
      <c r="T30" s="103"/>
      <c r="U30" s="104"/>
      <c r="V30" s="103"/>
    </row>
    <row r="31" spans="1:23" ht="22.2" customHeight="1">
      <c r="A31" s="136"/>
      <c r="B31" s="103"/>
      <c r="C31" s="103"/>
      <c r="D31" s="103"/>
      <c r="E31" s="103"/>
      <c r="F31" s="103"/>
      <c r="G31" s="103"/>
      <c r="H31" s="103"/>
      <c r="I31" s="103"/>
      <c r="J31" s="104"/>
      <c r="L31" s="136"/>
      <c r="M31" s="103"/>
      <c r="N31" s="103"/>
      <c r="O31" s="103"/>
      <c r="P31" s="103"/>
      <c r="Q31" s="103"/>
      <c r="R31" s="103"/>
      <c r="S31" s="103"/>
      <c r="T31" s="103"/>
      <c r="U31" s="104"/>
      <c r="V31" s="103"/>
    </row>
    <row r="32" spans="1:23" ht="22.2" customHeight="1">
      <c r="A32" s="136"/>
      <c r="B32" s="137"/>
      <c r="C32" s="137"/>
      <c r="D32" s="137"/>
      <c r="E32" s="137"/>
      <c r="F32" s="137"/>
      <c r="G32" s="137"/>
      <c r="H32" s="137"/>
      <c r="I32" s="137"/>
      <c r="J32" s="138"/>
      <c r="L32" s="136"/>
      <c r="M32" s="137"/>
      <c r="N32" s="137"/>
      <c r="O32" s="137"/>
      <c r="P32" s="137"/>
      <c r="Q32" s="137"/>
      <c r="R32" s="137"/>
      <c r="S32" s="137"/>
      <c r="T32" s="137"/>
      <c r="U32" s="138"/>
      <c r="V32" s="103"/>
    </row>
    <row r="33" spans="1:22" ht="22.2" customHeight="1">
      <c r="A33" s="136"/>
      <c r="B33" s="137"/>
      <c r="C33" s="137"/>
      <c r="D33" s="137"/>
      <c r="E33" s="137"/>
      <c r="F33" s="137"/>
      <c r="G33" s="137"/>
      <c r="H33" s="137"/>
      <c r="I33" s="137"/>
      <c r="J33" s="138"/>
      <c r="L33" s="136"/>
      <c r="M33" s="137"/>
      <c r="N33" s="137"/>
      <c r="O33" s="137"/>
      <c r="P33" s="137"/>
      <c r="Q33" s="137"/>
      <c r="R33" s="137"/>
      <c r="S33" s="137"/>
      <c r="T33" s="137"/>
      <c r="U33" s="138"/>
      <c r="V33" s="103"/>
    </row>
    <row r="34" spans="1:22">
      <c r="A34" s="136"/>
      <c r="B34" s="137"/>
      <c r="C34" s="137"/>
      <c r="D34" s="137"/>
      <c r="E34" s="137"/>
      <c r="F34" s="137"/>
      <c r="G34" s="137"/>
      <c r="H34" s="137"/>
      <c r="I34" s="137"/>
      <c r="J34" s="138"/>
      <c r="L34" s="136"/>
      <c r="M34" s="137"/>
      <c r="N34" s="137"/>
      <c r="O34" s="137"/>
      <c r="P34" s="137"/>
      <c r="Q34" s="137"/>
      <c r="R34" s="137"/>
      <c r="S34" s="137"/>
      <c r="T34" s="137"/>
      <c r="U34" s="138"/>
      <c r="V34" s="103"/>
    </row>
    <row r="35" spans="1:22" ht="13.8" thickBot="1">
      <c r="A35" s="155"/>
      <c r="B35" s="156"/>
      <c r="C35" s="156"/>
      <c r="D35" s="156"/>
      <c r="E35" s="156"/>
      <c r="F35" s="156"/>
      <c r="G35" s="156"/>
      <c r="H35" s="156"/>
      <c r="I35" s="156"/>
      <c r="J35" s="157"/>
      <c r="L35" s="155"/>
      <c r="M35" s="156"/>
      <c r="N35" s="156"/>
      <c r="O35" s="156"/>
      <c r="P35" s="156"/>
      <c r="Q35" s="156"/>
      <c r="R35" s="156"/>
      <c r="S35" s="156"/>
      <c r="T35" s="156"/>
      <c r="U35" s="157"/>
      <c r="V35" s="103"/>
    </row>
    <row r="36" spans="1:22">
      <c r="V36" s="103"/>
    </row>
    <row r="37" spans="1:22">
      <c r="V37" s="103"/>
    </row>
  </sheetData>
  <mergeCells count="6">
    <mergeCell ref="B7:C8"/>
    <mergeCell ref="D7:G8"/>
    <mergeCell ref="E10:G10"/>
    <mergeCell ref="G14:I17"/>
    <mergeCell ref="S4:U4"/>
    <mergeCell ref="H4:J4"/>
  </mergeCells>
  <phoneticPr fontId="3"/>
  <pageMargins left="0.70866141732283472" right="0.70866141732283472" top="0.74803149606299213" bottom="0.74803149606299213" header="0.31496062992125984" footer="0.31496062992125984"/>
  <pageSetup paperSize="9" scale="97" fitToWidth="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※初めにお読みください</vt:lpstr>
      <vt:lpstr>様式7（実績報告書）</vt:lpstr>
      <vt:lpstr>様式7-2（事業実績）</vt:lpstr>
      <vt:lpstr>様式7-3（収支決算書）自動入力</vt:lpstr>
      <vt:lpstr>様式7-4（収入一覧表）</vt:lpstr>
      <vt:lpstr>様式7-5（支出一覧表）</vt:lpstr>
      <vt:lpstr>領収書等提出様式</vt:lpstr>
      <vt:lpstr>【例】貼付例</vt:lpstr>
      <vt:lpstr>※初めにお読みください!Print_Area</vt:lpstr>
      <vt:lpstr>'様式7（実績報告書）'!Print_Area</vt:lpstr>
      <vt:lpstr>'様式7-2（事業実績）'!Print_Area</vt:lpstr>
      <vt:lpstr>'様式7-4（収入一覧表）'!Print_Area</vt:lpstr>
      <vt:lpstr>'様式7-5（支出一覧表）'!Print_Area</vt:lpstr>
      <vt:lpstr>'様式7-5（支出一覧表）'!対象</vt:lpstr>
      <vt:lpstr>対象外</vt:lpstr>
    </vt:vector>
  </TitlesOfParts>
  <Company>北九州市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北九州市</dc:creator>
  <cp:lastModifiedBy>公益財団法人　北九州市芸術文化振興財団</cp:lastModifiedBy>
  <cp:lastPrinted>2024-03-22T11:31:24Z</cp:lastPrinted>
  <dcterms:created xsi:type="dcterms:W3CDTF">2002-07-15T09:05:59Z</dcterms:created>
  <dcterms:modified xsi:type="dcterms:W3CDTF">2024-03-22T12:35:02Z</dcterms:modified>
</cp:coreProperties>
</file>